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f9b3b8583db42355/Desktop/AI Excel/"/>
    </mc:Choice>
  </mc:AlternateContent>
  <xr:revisionPtr revIDLastSave="2012" documentId="8_{7547599C-85BB-4097-973A-3D835AF1B736}" xr6:coauthVersionLast="47" xr6:coauthVersionMax="47" xr10:uidLastSave="{3EF9EA2B-5766-4D24-AE6E-D37A380D6D8F}"/>
  <bookViews>
    <workbookView xWindow="-110" yWindow="-110" windowWidth="25820" windowHeight="14620" xr2:uid="{62813637-6BA0-4445-85FC-B9882A069592}"/>
  </bookViews>
  <sheets>
    <sheet name="Sheet 1" sheetId="1" r:id="rId1"/>
    <sheet name="Sheet 2" sheetId="3" r:id="rId2"/>
    <sheet name="AI.TRANSLATE" sheetId="5" r:id="rId3"/>
    <sheet name="AI.ASK"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5" l="1" a="1"/>
  <c r="E16" i="5" s="1"/>
  <c r="O13" i="1" a="1"/>
  <c r="O13" i="1" s="1"/>
  <c r="C55" i="7" a="1"/>
  <c r="C55" i="7" s="1"/>
  <c r="C42" i="7" a="1"/>
  <c r="C42" i="7" s="1"/>
  <c r="H24" i="7" a="1"/>
  <c r="H24" i="7" s="1"/>
  <c r="S40" i="3" a="1"/>
  <c r="S40" i="3" s="1"/>
  <c r="S25" i="3" a="1"/>
  <c r="S25" i="3" s="1"/>
  <c r="S8" i="3" a="1"/>
  <c r="S8" i="3" s="1"/>
  <c r="E9" i="3" a="1"/>
  <c r="E9" i="3" s="1"/>
  <c r="U47" i="1" a="1"/>
  <c r="U47" i="1" s="1"/>
  <c r="U38" i="1" a="1"/>
  <c r="U38" i="1" s="1"/>
  <c r="H21" i="7" a="1"/>
  <c r="H21" i="7" s="1"/>
  <c r="H18" i="7" a="1"/>
  <c r="H18" i="7" s="1"/>
  <c r="H15" i="7" a="1"/>
  <c r="H15" i="7" s="1"/>
  <c r="H9" i="7" a="1"/>
  <c r="H9" i="7" s="1"/>
  <c r="H12" i="7" a="1"/>
  <c r="H12" i="7" s="1"/>
  <c r="U29" i="1" a="1"/>
  <c r="U29" i="1" s="1"/>
  <c r="E6" i="3" a="1"/>
  <c r="E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<sst xmlns="http://schemas.openxmlformats.org/spreadsheetml/2006/main" count="223" uniqueCount="110">
  <si>
    <t>Question:</t>
  </si>
  <si>
    <t>What's the average weight of a fully grown African Elephant?</t>
  </si>
  <si>
    <t xml:space="preserve"> =AI.ASK</t>
  </si>
  <si>
    <t>Top ten principles that should be followed to be a good accountant?</t>
  </si>
  <si>
    <t>Answer:</t>
  </si>
  <si>
    <t>I would like to know how much my monthly payments will be for a car loan of $20,000 over the course of 5 years. The APR being charged is 7% per year, with monthly compounding applied?</t>
  </si>
  <si>
    <t xml:space="preserve"> =AI.TABLE</t>
  </si>
  <si>
    <t xml:space="preserve"> =AI.EXTRACT</t>
  </si>
  <si>
    <t xml:space="preserve"> =AI.FILL</t>
  </si>
  <si>
    <t>Team</t>
  </si>
  <si>
    <t>Total season points</t>
  </si>
  <si>
    <t>Country</t>
  </si>
  <si>
    <t>Drivers</t>
  </si>
  <si>
    <t>Ferrari</t>
  </si>
  <si>
    <t>Maranello, Italy</t>
  </si>
  <si>
    <t>Charles Leclerc, Carlos Sainz</t>
  </si>
  <si>
    <t>Mercedes</t>
  </si>
  <si>
    <t>Alpine Renault</t>
  </si>
  <si>
    <t>Mclaren Mercedes</t>
  </si>
  <si>
    <t>Haas Ferrari</t>
  </si>
  <si>
    <t>Task:</t>
  </si>
  <si>
    <t>Length:</t>
  </si>
  <si>
    <t>100 words</t>
  </si>
  <si>
    <t>Exercise</t>
  </si>
  <si>
    <t>All values that are greater than 100</t>
  </si>
  <si>
    <t>Extract all numbers from the text</t>
  </si>
  <si>
    <t>Today I bought $10 worth of bread</t>
  </si>
  <si>
    <t>My umbrella is worth $18</t>
  </si>
  <si>
    <t>I was fined $60</t>
  </si>
  <si>
    <t>I owe you $120</t>
  </si>
  <si>
    <t>Answers:</t>
  </si>
  <si>
    <t>Name</t>
  </si>
  <si>
    <t>Event</t>
  </si>
  <si>
    <t>100 meter sprint</t>
  </si>
  <si>
    <t>Usain Bolt</t>
  </si>
  <si>
    <t>Record</t>
  </si>
  <si>
    <t>9.58 seconds</t>
  </si>
  <si>
    <t>Tyson Gay</t>
  </si>
  <si>
    <t>Yohan Blake</t>
  </si>
  <si>
    <t>Asafa Powell</t>
  </si>
  <si>
    <t>Justin Gatlin</t>
  </si>
  <si>
    <t xml:space="preserve"> =AI.FORMAT</t>
  </si>
  <si>
    <t xml:space="preserve"> =AI.LIST</t>
  </si>
  <si>
    <t>Value</t>
  </si>
  <si>
    <t>Format</t>
  </si>
  <si>
    <t>Output</t>
  </si>
  <si>
    <t>ISO Date</t>
  </si>
  <si>
    <t>Friday, April 28, 2023</t>
  </si>
  <si>
    <t>Norwegian krone</t>
  </si>
  <si>
    <t>Swiss franc</t>
  </si>
  <si>
    <t>Georgian lari</t>
  </si>
  <si>
    <t>Macedonian denar</t>
  </si>
  <si>
    <t>Russian ruble</t>
  </si>
  <si>
    <t>Currency</t>
  </si>
  <si>
    <t>Norway</t>
  </si>
  <si>
    <t>Switzerland</t>
  </si>
  <si>
    <t>Georgia</t>
  </si>
  <si>
    <t xml:space="preserve">Macedonia </t>
  </si>
  <si>
    <t>Russia</t>
  </si>
  <si>
    <t>Company</t>
  </si>
  <si>
    <t>Year started</t>
  </si>
  <si>
    <t>Industry focus</t>
  </si>
  <si>
    <t>Text:</t>
  </si>
  <si>
    <t xml:space="preserve"> =AI.TRANSLATE</t>
  </si>
  <si>
    <t>Write a social media post about the history of Ferrari</t>
  </si>
  <si>
    <t xml:space="preserve">Text </t>
  </si>
  <si>
    <t>Language</t>
  </si>
  <si>
    <t>Apple</t>
  </si>
  <si>
    <t>consumer electronics, computer software, and online services</t>
  </si>
  <si>
    <t>Current CEO</t>
  </si>
  <si>
    <t>Tim Cook</t>
  </si>
  <si>
    <t>Microsoft</t>
  </si>
  <si>
    <t>Tesla</t>
  </si>
  <si>
    <t>Volks Wagon</t>
  </si>
  <si>
    <t>British Petroleum</t>
  </si>
  <si>
    <t>Samsung</t>
  </si>
  <si>
    <t>Lenovo</t>
  </si>
  <si>
    <t xml:space="preserve">Create a table about the top 10 fastest cars in the world. There should be four headers: 'Manufacturer', 'Model', 'Top speed', '0-60 mph time'. </t>
  </si>
  <si>
    <t xml:space="preserve">Answer: </t>
  </si>
  <si>
    <t>ChatGPT for Excel (Add-in)</t>
  </si>
  <si>
    <t>Hindi</t>
  </si>
  <si>
    <t xml:space="preserve">
In a sunny sky, a brave red plane soared, its propeller spinning like a whirligig. Inside, a young pilot named Max gripped the controls, eyes wide with excitement. Below, towns and fields looked like a patchwork quilt. Max imagined the adventures ahead as the wind whispered tales of the sky.</t>
  </si>
  <si>
    <t>Give me ten useful phrases I would use as a leader at a kids summer camp.</t>
  </si>
  <si>
    <t>Model</t>
  </si>
  <si>
    <t>MaxTokens</t>
  </si>
  <si>
    <t>Temperature</t>
  </si>
  <si>
    <t>Prompt</t>
  </si>
  <si>
    <t xml:space="preserve">"Write 'Yay!' inbetween each word within the answer"' </t>
  </si>
  <si>
    <t>I6</t>
  </si>
  <si>
    <t>""</t>
  </si>
  <si>
    <t>"0.5"</t>
  </si>
  <si>
    <t>"100"</t>
  </si>
  <si>
    <t>"10"</t>
  </si>
  <si>
    <t>"gpt-3.5-turbo"</t>
  </si>
  <si>
    <t>"1"</t>
  </si>
  <si>
    <t xml:space="preserve">Write a story approximately 100 words long about a boy and a dog stranded on an island in the Pacific. </t>
  </si>
  <si>
    <t>D37</t>
  </si>
  <si>
    <t>"The story must be like William Shakespeare wrote it"</t>
  </si>
  <si>
    <t>Example with NO Temperature set</t>
  </si>
  <si>
    <t>Example 2 with Temperature also set to 1</t>
  </si>
  <si>
    <t>Example 1 with Temperature set to 1</t>
  </si>
  <si>
    <t xml:space="preserve"> =AI.TABLE with Header parameter set to TRUE</t>
  </si>
  <si>
    <t xml:space="preserve"> =AI.TABLE with Header parameter set to FALSE</t>
  </si>
  <si>
    <t>Create a table about the top 10 fastest cars in the world.</t>
  </si>
  <si>
    <t>"gpt-4"</t>
  </si>
  <si>
    <t>English</t>
  </si>
  <si>
    <t>На ясно небе един храбър червен самолет се издигна, пропелерът му се въртеше като въртележка. Вътре, млад пилот на име Макс стегна контролите, очите му широко разкрити от вълнение. Под него, градове и полета изглеждаха като пачwork одеяло. Макс си представи приключенията преди него, докато вятърът шепна приказки за небето.</t>
  </si>
  <si>
    <t>Output with instructions</t>
  </si>
  <si>
    <t xml:space="preserve">Example of Instruction parameter set to "Write it so it is in old English" </t>
  </si>
  <si>
    <t>Example of correct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</si>
</sst>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sz val="8"/>
      <name val="Aptos Narrow"/>
      <family val="2"/>
      <scheme val="minor"/>
    </font>
    <font>
      <sz val="9"/>
      <color theme="1"/>
      <name val="Aptos Narrow"/>
      <family val="2"/>
      <scheme val="minor"/>
    </font>
    <font>
      <sz val="8"/>
      <color theme="1"/>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1">
    <xf numFmtId="0" fontId="0" fillId="0" borderId="0"/>
  </cellStyleXfs>
  <cellXfs count="53">
    <xf numFmtId="0" fontId="0" fillId="0" borderId="0" xfId="0"/>
    <xf numFmtId="49" fontId="0" fillId="0" borderId="0" xfId="0" applyNumberFormat="1"/>
    <xf numFmtId="0" fontId="0" fillId="0" borderId="0" xfId="0"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xf>
    <xf numFmtId="0" fontId="1" fillId="0" borderId="0" xfId="0" applyFont="1"/>
    <xf numFmtId="0" fontId="0" fillId="0" borderId="0" xfId="0" applyAlignment="1">
      <alignment horizontal="left"/>
    </xf>
    <xf numFmtId="3" fontId="0" fillId="0" borderId="0" xfId="0" applyNumberFormat="1" applyAlignment="1">
      <alignment horizontal="center"/>
    </xf>
    <xf numFmtId="0" fontId="1" fillId="3" borderId="1" xfId="0" applyFont="1" applyFill="1" applyBorder="1" applyAlignment="1">
      <alignment horizontal="center"/>
    </xf>
    <xf numFmtId="0" fontId="0" fillId="0" borderId="0" xfId="0" applyAlignment="1">
      <alignment horizontal="left" vertical="top" wrapText="1"/>
    </xf>
    <xf numFmtId="0" fontId="0" fillId="0" borderId="0" xfId="0" applyAlignment="1">
      <alignment vertical="top" wrapText="1"/>
    </xf>
    <xf numFmtId="0" fontId="1" fillId="3" borderId="5" xfId="0" applyFont="1" applyFill="1" applyBorder="1" applyAlignment="1">
      <alignment horizontal="center"/>
    </xf>
    <xf numFmtId="0" fontId="1" fillId="6" borderId="14" xfId="0" applyFont="1" applyFill="1" applyBorder="1" applyAlignment="1">
      <alignment horizontal="center"/>
    </xf>
    <xf numFmtId="0" fontId="0" fillId="0" borderId="1" xfId="0" applyBorder="1" applyAlignment="1">
      <alignment horizontal="left" vertical="top"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1" fillId="2" borderId="1"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top"/>
    </xf>
    <xf numFmtId="0" fontId="0" fillId="0" borderId="0" xfId="0" applyAlignment="1">
      <alignment horizontal="left"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0" fillId="2" borderId="1" xfId="0" applyFill="1" applyBorder="1" applyAlignment="1">
      <alignment horizontal="center" vertical="center"/>
    </xf>
    <xf numFmtId="0" fontId="3" fillId="0" borderId="5" xfId="0" applyFont="1" applyBorder="1" applyAlignment="1">
      <alignment horizontal="left" vertical="top" wrapText="1" indent="1"/>
    </xf>
    <xf numFmtId="0" fontId="3" fillId="0" borderId="1" xfId="0" applyFont="1" applyBorder="1" applyAlignment="1">
      <alignment horizontal="left" vertical="top" indent="1"/>
    </xf>
    <xf numFmtId="0" fontId="4" fillId="0" borderId="5" xfId="0" applyFont="1" applyBorder="1" applyAlignment="1">
      <alignment horizontal="left" vertical="center" wrapText="1" indent="1"/>
    </xf>
    <xf numFmtId="0" fontId="4" fillId="0" borderId="1" xfId="0" applyFont="1" applyBorder="1" applyAlignment="1">
      <alignment horizontal="left" vertical="center" indent="1"/>
    </xf>
    <xf numFmtId="0" fontId="1" fillId="6" borderId="14" xfId="0" applyFont="1" applyFill="1" applyBorder="1" applyAlignment="1">
      <alignment horizontal="center"/>
    </xf>
    <xf numFmtId="0" fontId="4" fillId="0" borderId="15"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0" borderId="17" xfId="0" applyFont="1" applyBorder="1" applyAlignment="1">
      <alignment horizontal="left" vertical="center" wrapText="1" inden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cellXfs>
  <cellStyles count="1">
    <cellStyle name="Normal" xfId="0" builtinId="0"/>
  </cellStyles>
  <dxfs count="96">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449058</xdr:colOff>
      <xdr:row>24</xdr:row>
      <xdr:rowOff>182841</xdr:rowOff>
    </xdr:from>
    <xdr:to>
      <xdr:col>17</xdr:col>
      <xdr:colOff>187302</xdr:colOff>
      <xdr:row>30</xdr:row>
      <xdr:rowOff>33717</xdr:rowOff>
    </xdr:to>
    <xdr:sp macro="" textlink="">
      <xdr:nvSpPr>
        <xdr:cNvPr id="4" name="TextBox 3">
          <a:extLst>
            <a:ext uri="{FF2B5EF4-FFF2-40B4-BE49-F238E27FC236}">
              <a16:creationId xmlns:a16="http://schemas.microsoft.com/office/drawing/2014/main" id="{C4CE5747-0736-41D2-84A6-191C372631CE}"/>
            </a:ext>
          </a:extLst>
        </xdr:cNvPr>
        <xdr:cNvSpPr txBox="1"/>
      </xdr:nvSpPr>
      <xdr:spPr>
        <a:xfrm>
          <a:off x="15964412" y="5026823"/>
          <a:ext cx="2559217" cy="96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Top tip!</a:t>
          </a:r>
        </a:p>
        <a:p>
          <a:pPr algn="ctr"/>
          <a:endParaRPr lang="en-GB" sz="1100" b="1" u="sng"/>
        </a:p>
        <a:p>
          <a:pPr algn="ctr"/>
          <a:r>
            <a:rPr lang="en-GB" sz="1100"/>
            <a:t>You</a:t>
          </a:r>
          <a:r>
            <a:rPr lang="en-GB" sz="1100" baseline="0"/>
            <a:t> may or may not have to use some kind of mixed or absolute reference within your =AI.EXTRACT function.</a:t>
          </a:r>
          <a:endParaRPr lang="en-GB" sz="1100"/>
        </a:p>
      </xdr:txBody>
    </xdr:sp>
    <xdr:clientData/>
  </xdr:twoCellAnchor>
  <xdr:twoCellAnchor>
    <xdr:from>
      <xdr:col>22</xdr:col>
      <xdr:colOff>1150551</xdr:colOff>
      <xdr:row>29</xdr:row>
      <xdr:rowOff>101150</xdr:rowOff>
    </xdr:from>
    <xdr:to>
      <xdr:col>23</xdr:col>
      <xdr:colOff>1964363</xdr:colOff>
      <xdr:row>47</xdr:row>
      <xdr:rowOff>89912</xdr:rowOff>
    </xdr:to>
    <xdr:sp macro="" textlink="">
      <xdr:nvSpPr>
        <xdr:cNvPr id="6" name="TextBox 5">
          <a:extLst>
            <a:ext uri="{FF2B5EF4-FFF2-40B4-BE49-F238E27FC236}">
              <a16:creationId xmlns:a16="http://schemas.microsoft.com/office/drawing/2014/main" id="{C176E1A6-7F84-4920-8A29-E99CC98AB159}"/>
            </a:ext>
          </a:extLst>
        </xdr:cNvPr>
        <xdr:cNvSpPr txBox="1"/>
      </xdr:nvSpPr>
      <xdr:spPr>
        <a:xfrm>
          <a:off x="25100728" y="5872345"/>
          <a:ext cx="2971688" cy="3326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Please</a:t>
          </a:r>
          <a:r>
            <a:rPr lang="en-GB" sz="1100" b="1" u="sng" baseline="0"/>
            <a:t> be aware</a:t>
          </a:r>
          <a:r>
            <a:rPr lang="en-GB" sz="1100" b="1" u="sng"/>
            <a:t>!</a:t>
          </a:r>
        </a:p>
        <a:p>
          <a:pPr algn="ctr"/>
          <a:endParaRPr lang="en-GB" sz="1100" b="1" u="sng"/>
        </a:p>
        <a:p>
          <a:pPr algn="ctr"/>
          <a:r>
            <a:rPr lang="en-GB" sz="1100" b="0" u="none"/>
            <a:t>Due to the unpredictability of AI functions, the answers provided for the 'Event,' which should be the '100-meter sprint' for all athletes, differ between two of the athletes: Tyson Gay and Yohan Blake. </a:t>
          </a:r>
        </a:p>
        <a:p>
          <a:pPr algn="ctr"/>
          <a:endParaRPr lang="en-GB" sz="1100" b="0" u="none"/>
        </a:p>
        <a:p>
          <a:pPr algn="ctr"/>
          <a:r>
            <a:rPr lang="en-GB" sz="1100" b="0" i="0">
              <a:solidFill>
                <a:schemeClr val="dk1"/>
              </a:solidFill>
              <a:effectLst/>
              <a:latin typeface="+mn-lt"/>
              <a:ea typeface="+mn-ea"/>
              <a:cs typeface="+mn-cs"/>
            </a:rPr>
            <a:t>But there may be a solution! Make sure to experiment with the 'Temperature' parameter. Sometimes, AI.FILL can provide the desired answer by adjusting the Temperature parameter.</a:t>
          </a:r>
        </a:p>
        <a:p>
          <a:pPr algn="ctr"/>
          <a:endParaRPr lang="en-GB" sz="1100" b="0" i="0" u="none">
            <a:solidFill>
              <a:schemeClr val="dk1"/>
            </a:solidFill>
            <a:effectLst/>
            <a:latin typeface="+mn-lt"/>
            <a:ea typeface="+mn-ea"/>
            <a:cs typeface="+mn-cs"/>
          </a:endParaRPr>
        </a:p>
        <a:p>
          <a:pPr algn="ctr"/>
          <a:r>
            <a:rPr lang="en-GB" sz="1100" b="1" i="0">
              <a:solidFill>
                <a:schemeClr val="dk1"/>
              </a:solidFill>
              <a:effectLst/>
              <a:latin typeface="+mn-lt"/>
              <a:ea typeface="+mn-ea"/>
              <a:cs typeface="+mn-cs"/>
            </a:rPr>
            <a:t>However</a:t>
          </a:r>
          <a:r>
            <a:rPr lang="en-GB" sz="1100" b="0" i="0">
              <a:solidFill>
                <a:schemeClr val="dk1"/>
              </a:solidFill>
              <a:effectLst/>
              <a:latin typeface="+mn-lt"/>
              <a:ea typeface="+mn-ea"/>
              <a:cs typeface="+mn-cs"/>
            </a:rPr>
            <a:t>, once again, due to the unpredictable nature of these types of functions, the bottom two tables have the Temperature parameter both set to 1, yet they are producing different answers.</a:t>
          </a:r>
          <a:endParaRPr lang="en-GB" sz="1100" b="0" i="0" u="none">
            <a:solidFill>
              <a:schemeClr val="dk1"/>
            </a:solidFill>
            <a:effectLst/>
            <a:latin typeface="+mn-lt"/>
            <a:ea typeface="+mn-ea"/>
            <a:cs typeface="+mn-cs"/>
          </a:endParaRPr>
        </a:p>
      </xdr:txBody>
    </xdr:sp>
    <xdr:clientData/>
  </xdr:twoCellAnchor>
  <xdr:twoCellAnchor>
    <xdr:from>
      <xdr:col>22</xdr:col>
      <xdr:colOff>207920</xdr:colOff>
      <xdr:row>38</xdr:row>
      <xdr:rowOff>95531</xdr:rowOff>
    </xdr:from>
    <xdr:to>
      <xdr:col>22</xdr:col>
      <xdr:colOff>1253142</xdr:colOff>
      <xdr:row>42</xdr:row>
      <xdr:rowOff>44956</xdr:rowOff>
    </xdr:to>
    <xdr:cxnSp macro="">
      <xdr:nvCxnSpPr>
        <xdr:cNvPr id="3" name="Straight Arrow Connector 2">
          <a:extLst>
            <a:ext uri="{FF2B5EF4-FFF2-40B4-BE49-F238E27FC236}">
              <a16:creationId xmlns:a16="http://schemas.microsoft.com/office/drawing/2014/main" id="{47F2A9C8-9988-079C-44CB-0D409962A56D}"/>
            </a:ext>
          </a:extLst>
        </xdr:cNvPr>
        <xdr:cNvCxnSpPr/>
      </xdr:nvCxnSpPr>
      <xdr:spPr>
        <a:xfrm flipH="1" flipV="1">
          <a:off x="24158097" y="7535708"/>
          <a:ext cx="1045222" cy="69119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168584</xdr:colOff>
      <xdr:row>42</xdr:row>
      <xdr:rowOff>44956</xdr:rowOff>
    </xdr:from>
    <xdr:to>
      <xdr:col>22</xdr:col>
      <xdr:colOff>1236283</xdr:colOff>
      <xdr:row>46</xdr:row>
      <xdr:rowOff>129248</xdr:rowOff>
    </xdr:to>
    <xdr:cxnSp macro="">
      <xdr:nvCxnSpPr>
        <xdr:cNvPr id="7" name="Straight Arrow Connector 6">
          <a:extLst>
            <a:ext uri="{FF2B5EF4-FFF2-40B4-BE49-F238E27FC236}">
              <a16:creationId xmlns:a16="http://schemas.microsoft.com/office/drawing/2014/main" id="{DB0B6A7A-AE21-E87F-D36A-F0D1563DED86}"/>
            </a:ext>
          </a:extLst>
        </xdr:cNvPr>
        <xdr:cNvCxnSpPr/>
      </xdr:nvCxnSpPr>
      <xdr:spPr>
        <a:xfrm flipH="1">
          <a:off x="24118761" y="8226903"/>
          <a:ext cx="1067699" cy="826062"/>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591038</xdr:colOff>
      <xdr:row>16</xdr:row>
      <xdr:rowOff>136770</xdr:rowOff>
    </xdr:from>
    <xdr:to>
      <xdr:col>4</xdr:col>
      <xdr:colOff>884116</xdr:colOff>
      <xdr:row>20</xdr:row>
      <xdr:rowOff>141654</xdr:rowOff>
    </xdr:to>
    <xdr:sp macro="" textlink="">
      <xdr:nvSpPr>
        <xdr:cNvPr id="2" name="TextBox 1">
          <a:extLst>
            <a:ext uri="{FF2B5EF4-FFF2-40B4-BE49-F238E27FC236}">
              <a16:creationId xmlns:a16="http://schemas.microsoft.com/office/drawing/2014/main" id="{8A196388-FED4-5556-F6B6-223A7061ADDB}"/>
            </a:ext>
          </a:extLst>
        </xdr:cNvPr>
        <xdr:cNvSpPr txBox="1"/>
      </xdr:nvSpPr>
      <xdr:spPr>
        <a:xfrm>
          <a:off x="1812192" y="3106616"/>
          <a:ext cx="3639039" cy="74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ISO currency refers to the currency codes established by the International Organization for Standardization (ISO) to uniquely identify currencies used around the world</a:t>
          </a:r>
        </a:p>
      </xdr:txBody>
    </xdr:sp>
    <xdr:clientData/>
  </xdr:twoCellAnchor>
  <xdr:twoCellAnchor>
    <xdr:from>
      <xdr:col>25</xdr:col>
      <xdr:colOff>323726</xdr:colOff>
      <xdr:row>13</xdr:row>
      <xdr:rowOff>56031</xdr:rowOff>
    </xdr:from>
    <xdr:to>
      <xdr:col>31</xdr:col>
      <xdr:colOff>466912</xdr:colOff>
      <xdr:row>19</xdr:row>
      <xdr:rowOff>74707</xdr:rowOff>
    </xdr:to>
    <xdr:sp macro="" textlink="">
      <xdr:nvSpPr>
        <xdr:cNvPr id="3" name="TextBox 2">
          <a:extLst>
            <a:ext uri="{FF2B5EF4-FFF2-40B4-BE49-F238E27FC236}">
              <a16:creationId xmlns:a16="http://schemas.microsoft.com/office/drawing/2014/main" id="{5CEBCFFE-49FA-1924-AC39-B1AF818C1258}"/>
            </a:ext>
          </a:extLst>
        </xdr:cNvPr>
        <xdr:cNvSpPr txBox="1"/>
      </xdr:nvSpPr>
      <xdr:spPr>
        <a:xfrm>
          <a:off x="22772844" y="2483972"/>
          <a:ext cx="3803774" cy="1139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Remember!</a:t>
          </a:r>
        </a:p>
        <a:p>
          <a:pPr algn="ctr"/>
          <a:endParaRPr lang="en-GB" sz="1100"/>
        </a:p>
        <a:p>
          <a:pPr algn="ctr"/>
          <a:r>
            <a:rPr lang="en-GB" sz="1100"/>
            <a:t>The Header parameter in the =AI.TABLE function specifies whether the data range used for creating a dynamic array table includes headers or not. This parameter is used to control how the data in the table is interpreted.</a:t>
          </a:r>
        </a:p>
      </xdr:txBody>
    </xdr:sp>
    <xdr:clientData/>
  </xdr:twoCellAnchor>
  <xdr:twoCellAnchor>
    <xdr:from>
      <xdr:col>25</xdr:col>
      <xdr:colOff>295587</xdr:colOff>
      <xdr:row>21</xdr:row>
      <xdr:rowOff>171078</xdr:rowOff>
    </xdr:from>
    <xdr:to>
      <xdr:col>31</xdr:col>
      <xdr:colOff>438773</xdr:colOff>
      <xdr:row>34</xdr:row>
      <xdr:rowOff>12451</xdr:rowOff>
    </xdr:to>
    <xdr:sp macro="" textlink="">
      <xdr:nvSpPr>
        <xdr:cNvPr id="4" name="TextBox 3">
          <a:extLst>
            <a:ext uri="{FF2B5EF4-FFF2-40B4-BE49-F238E27FC236}">
              <a16:creationId xmlns:a16="http://schemas.microsoft.com/office/drawing/2014/main" id="{DF57545C-785B-40C2-B9FC-18B6DC441064}"/>
            </a:ext>
          </a:extLst>
        </xdr:cNvPr>
        <xdr:cNvSpPr txBox="1"/>
      </xdr:nvSpPr>
      <xdr:spPr>
        <a:xfrm>
          <a:off x="22744705" y="4093137"/>
          <a:ext cx="3803774" cy="2269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Header parameter</a:t>
          </a:r>
          <a:r>
            <a:rPr lang="en-GB" sz="1100" b="1" u="sng" baseline="0"/>
            <a:t> set to TRUE</a:t>
          </a:r>
          <a:endParaRPr lang="en-GB" sz="1100" b="1" u="sng"/>
        </a:p>
        <a:p>
          <a:pPr algn="ctr"/>
          <a:endParaRPr lang="en-GB" sz="1100"/>
        </a:p>
        <a:p>
          <a:pPr algn="ctr"/>
          <a:r>
            <a:rPr lang="en-GB" sz="1100"/>
            <a:t>Setting the Header parameter to TRUE tells Excel to treat the first row of the range as headers for the resulting table. </a:t>
          </a:r>
        </a:p>
        <a:p>
          <a:pPr algn="ctr"/>
          <a:endParaRPr lang="en-GB" sz="1100"/>
        </a:p>
        <a:p>
          <a:pPr algn="ctr"/>
          <a:r>
            <a:rPr lang="en-GB" sz="1100"/>
            <a:t>In this example, the =AI.TABLE function is referencing the task</a:t>
          </a:r>
          <a:r>
            <a:rPr lang="en-GB" sz="1100" baseline="0"/>
            <a:t> from </a:t>
          </a:r>
          <a:r>
            <a:rPr lang="en-GB" sz="1100"/>
            <a:t>cell 22. The task specifies four headers that need to be created for the table: 'Manufacturer', 'Model', 'Top speed', and '0-60 mph time'. However, as you can see in the example, the headers specified by the task have not been created/included.</a:t>
          </a:r>
        </a:p>
      </xdr:txBody>
    </xdr:sp>
    <xdr:clientData/>
  </xdr:twoCellAnchor>
  <xdr:twoCellAnchor>
    <xdr:from>
      <xdr:col>25</xdr:col>
      <xdr:colOff>314016</xdr:colOff>
      <xdr:row>38</xdr:row>
      <xdr:rowOff>71219</xdr:rowOff>
    </xdr:from>
    <xdr:to>
      <xdr:col>31</xdr:col>
      <xdr:colOff>457202</xdr:colOff>
      <xdr:row>55</xdr:row>
      <xdr:rowOff>186764</xdr:rowOff>
    </xdr:to>
    <xdr:sp macro="" textlink="">
      <xdr:nvSpPr>
        <xdr:cNvPr id="6" name="TextBox 5">
          <a:extLst>
            <a:ext uri="{FF2B5EF4-FFF2-40B4-BE49-F238E27FC236}">
              <a16:creationId xmlns:a16="http://schemas.microsoft.com/office/drawing/2014/main" id="{39931D6C-F890-41BC-9513-232F8EB33746}"/>
            </a:ext>
          </a:extLst>
        </xdr:cNvPr>
        <xdr:cNvSpPr txBox="1"/>
      </xdr:nvSpPr>
      <xdr:spPr>
        <a:xfrm>
          <a:off x="22763134" y="7168278"/>
          <a:ext cx="3803774" cy="3290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solidFill>
                <a:schemeClr val="dk1"/>
              </a:solidFill>
              <a:effectLst/>
              <a:latin typeface="+mn-lt"/>
              <a:ea typeface="+mn-ea"/>
              <a:cs typeface="+mn-cs"/>
            </a:rPr>
            <a:t>Header parameter</a:t>
          </a:r>
          <a:r>
            <a:rPr lang="en-GB" sz="1100" b="1" u="sng" baseline="0">
              <a:solidFill>
                <a:schemeClr val="dk1"/>
              </a:solidFill>
              <a:effectLst/>
              <a:latin typeface="+mn-lt"/>
              <a:ea typeface="+mn-ea"/>
              <a:cs typeface="+mn-cs"/>
            </a:rPr>
            <a:t> set to FALSE</a:t>
          </a:r>
          <a:endParaRPr lang="en-GB">
            <a:effectLst/>
          </a:endParaRPr>
        </a:p>
        <a:p>
          <a:pPr algn="ctr"/>
          <a:endParaRPr lang="en-GB" sz="1100"/>
        </a:p>
        <a:p>
          <a:pPr algn="ctr"/>
          <a:r>
            <a:rPr lang="en-GB" sz="1100" b="0" i="0">
              <a:solidFill>
                <a:schemeClr val="dk1"/>
              </a:solidFill>
              <a:effectLst/>
              <a:latin typeface="+mn-lt"/>
              <a:ea typeface="+mn-ea"/>
              <a:cs typeface="+mn-cs"/>
            </a:rPr>
            <a:t>Setting the Header parameter to FALSE directs Excel to generate default headers for the resulting table, as there are no headers specified within the task</a:t>
          </a:r>
          <a:r>
            <a:rPr lang="en-GB" sz="1100" b="0" i="0" baseline="0">
              <a:solidFill>
                <a:schemeClr val="dk1"/>
              </a:solidFill>
              <a:effectLst/>
              <a:latin typeface="+mn-lt"/>
              <a:ea typeface="+mn-ea"/>
              <a:cs typeface="+mn-cs"/>
            </a:rPr>
            <a:t> (Cell S39).</a:t>
          </a:r>
          <a:endParaRPr lang="en-GB" sz="1100" b="0" i="0">
            <a:solidFill>
              <a:schemeClr val="dk1"/>
            </a:solidFill>
            <a:effectLst/>
            <a:latin typeface="+mn-lt"/>
            <a:ea typeface="+mn-ea"/>
            <a:cs typeface="+mn-cs"/>
          </a:endParaRPr>
        </a:p>
        <a:p>
          <a:pPr algn="ctr"/>
          <a:endParaRPr lang="en-GB" sz="1100" b="0" i="0">
            <a:solidFill>
              <a:schemeClr val="dk1"/>
            </a:solidFill>
            <a:effectLst/>
            <a:latin typeface="+mn-lt"/>
            <a:ea typeface="+mn-ea"/>
            <a:cs typeface="+mn-cs"/>
          </a:endParaRPr>
        </a:p>
        <a:p>
          <a:pPr algn="ctr"/>
          <a:r>
            <a:rPr lang="en-GB" sz="1100" b="0" i="0">
              <a:solidFill>
                <a:schemeClr val="dk1"/>
              </a:solidFill>
              <a:effectLst/>
              <a:latin typeface="+mn-lt"/>
              <a:ea typeface="+mn-ea"/>
              <a:cs typeface="+mn-cs"/>
            </a:rPr>
            <a:t>In this example, the =AI.TABLE function is referencing the data from cell S5. The task does not specify the headers that need to be created or included. Therefore, with the Header parameter set to FALSE, the function creates some relevant headers itself. In this case, the headers created are: 'Rank', 'Car model', 'Top speed'.</a:t>
          </a:r>
        </a:p>
        <a:p>
          <a:pPr algn="ctr"/>
          <a:endParaRPr lang="en-GB" sz="1100" b="0" i="0">
            <a:solidFill>
              <a:schemeClr val="dk1"/>
            </a:solidFill>
            <a:effectLst/>
            <a:latin typeface="+mn-lt"/>
            <a:ea typeface="+mn-ea"/>
            <a:cs typeface="+mn-cs"/>
          </a:endParaRPr>
        </a:p>
        <a:p>
          <a:pPr algn="ctr"/>
          <a:r>
            <a:rPr lang="en-GB" sz="1100" b="0" i="0">
              <a:solidFill>
                <a:schemeClr val="dk1"/>
              </a:solidFill>
              <a:effectLst/>
              <a:latin typeface="+mn-lt"/>
              <a:ea typeface="+mn-ea"/>
              <a:cs typeface="+mn-cs"/>
            </a:rPr>
            <a:t>If the task specifies the headers that need to be created or included, those headers will not be included. Additionally, you may find that the default headers—such as 'Rank', 'Car model', and 'Top speed'—will also not be created in this scenario.</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474871</xdr:colOff>
      <xdr:row>14</xdr:row>
      <xdr:rowOff>138045</xdr:rowOff>
    </xdr:from>
    <xdr:to>
      <xdr:col>11</xdr:col>
      <xdr:colOff>342349</xdr:colOff>
      <xdr:row>22</xdr:row>
      <xdr:rowOff>126999</xdr:rowOff>
    </xdr:to>
    <xdr:sp macro="" textlink="">
      <xdr:nvSpPr>
        <xdr:cNvPr id="2" name="TextBox 1">
          <a:extLst>
            <a:ext uri="{FF2B5EF4-FFF2-40B4-BE49-F238E27FC236}">
              <a16:creationId xmlns:a16="http://schemas.microsoft.com/office/drawing/2014/main" id="{7E295AE6-E3E3-B83D-8D2D-F16237AF72B3}"/>
            </a:ext>
          </a:extLst>
        </xdr:cNvPr>
        <xdr:cNvSpPr txBox="1"/>
      </xdr:nvSpPr>
      <xdr:spPr>
        <a:xfrm>
          <a:off x="8763001" y="2562088"/>
          <a:ext cx="3511826" cy="1446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0" u="sng">
              <a:solidFill>
                <a:schemeClr val="dk1"/>
              </a:solidFill>
              <a:effectLst/>
              <a:latin typeface="+mn-lt"/>
              <a:ea typeface="+mn-ea"/>
              <a:cs typeface="+mn-cs"/>
            </a:rPr>
            <a:t>The Instruction parameter</a:t>
          </a:r>
        </a:p>
        <a:p>
          <a:pPr algn="ctr"/>
          <a:endParaRPr lang="en-GB" sz="1100" b="0" i="0">
            <a:solidFill>
              <a:schemeClr val="dk1"/>
            </a:solidFill>
            <a:effectLst/>
            <a:latin typeface="+mn-lt"/>
            <a:ea typeface="+mn-ea"/>
            <a:cs typeface="+mn-cs"/>
          </a:endParaRPr>
        </a:p>
        <a:p>
          <a:pPr algn="ctr"/>
          <a:r>
            <a:rPr lang="en-GB" sz="1100" b="0" i="0">
              <a:solidFill>
                <a:schemeClr val="dk1"/>
              </a:solidFill>
              <a:effectLst/>
              <a:latin typeface="+mn-lt"/>
              <a:ea typeface="+mn-ea"/>
              <a:cs typeface="+mn-cs"/>
            </a:rPr>
            <a:t>The </a:t>
          </a:r>
          <a:r>
            <a:rPr lang="en-GB"/>
            <a:t>Instruction</a:t>
          </a:r>
          <a:r>
            <a:rPr lang="en-GB" sz="1100" b="0" i="0">
              <a:solidFill>
                <a:schemeClr val="dk1"/>
              </a:solidFill>
              <a:effectLst/>
              <a:latin typeface="+mn-lt"/>
              <a:ea typeface="+mn-ea"/>
              <a:cs typeface="+mn-cs"/>
            </a:rPr>
            <a:t> parameter in the </a:t>
          </a:r>
          <a:r>
            <a:rPr lang="en-GB"/>
            <a:t>=AI.TRANSLATE</a:t>
          </a:r>
          <a:r>
            <a:rPr lang="en-GB" sz="1100" b="0" i="0">
              <a:solidFill>
                <a:schemeClr val="dk1"/>
              </a:solidFill>
              <a:effectLst/>
              <a:latin typeface="+mn-lt"/>
              <a:ea typeface="+mn-ea"/>
              <a:cs typeface="+mn-cs"/>
            </a:rPr>
            <a:t> function is an optional parameter that allows you to specify translation instructions or options for how the translation should be performed. This parameter can include different settings that modify how the translation is executed.</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115956</xdr:colOff>
      <xdr:row>26</xdr:row>
      <xdr:rowOff>115956</xdr:rowOff>
    </xdr:from>
    <xdr:to>
      <xdr:col>4</xdr:col>
      <xdr:colOff>204304</xdr:colOff>
      <xdr:row>34</xdr:row>
      <xdr:rowOff>55218</xdr:rowOff>
    </xdr:to>
    <xdr:sp macro="" textlink="">
      <xdr:nvSpPr>
        <xdr:cNvPr id="2" name="TextBox 1">
          <a:extLst>
            <a:ext uri="{FF2B5EF4-FFF2-40B4-BE49-F238E27FC236}">
              <a16:creationId xmlns:a16="http://schemas.microsoft.com/office/drawing/2014/main" id="{F1B8C143-DBB9-73E5-778D-ED8262A0347B}"/>
            </a:ext>
          </a:extLst>
        </xdr:cNvPr>
        <xdr:cNvSpPr txBox="1"/>
      </xdr:nvSpPr>
      <xdr:spPr>
        <a:xfrm>
          <a:off x="1330739" y="4853608"/>
          <a:ext cx="4025348" cy="139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Prompt</a:t>
          </a:r>
          <a:r>
            <a:rPr lang="en-GB" sz="1100" b="0" i="0">
              <a:solidFill>
                <a:schemeClr val="dk1"/>
              </a:solidFill>
              <a:effectLst/>
              <a:latin typeface="+mn-lt"/>
              <a:ea typeface="+mn-ea"/>
              <a:cs typeface="+mn-cs"/>
            </a:rPr>
            <a:t>: This is the text or question that you want the AI model to respond to. It's what you ask or provide as input to the AI. For example, if you're seeking information or a response from the AI, you would phrase this in the 'prompt' parameter.</a:t>
          </a:r>
          <a:endParaRPr lang="en-GB" sz="1100"/>
        </a:p>
      </xdr:txBody>
    </xdr:sp>
    <xdr:clientData/>
  </xdr:twoCellAnchor>
  <xdr:twoCellAnchor>
    <xdr:from>
      <xdr:col>4</xdr:col>
      <xdr:colOff>406399</xdr:colOff>
      <xdr:row>26</xdr:row>
      <xdr:rowOff>130313</xdr:rowOff>
    </xdr:from>
    <xdr:to>
      <xdr:col>8</xdr:col>
      <xdr:colOff>544443</xdr:colOff>
      <xdr:row>34</xdr:row>
      <xdr:rowOff>27609</xdr:rowOff>
    </xdr:to>
    <xdr:sp macro="" textlink="">
      <xdr:nvSpPr>
        <xdr:cNvPr id="3" name="TextBox 2">
          <a:extLst>
            <a:ext uri="{FF2B5EF4-FFF2-40B4-BE49-F238E27FC236}">
              <a16:creationId xmlns:a16="http://schemas.microsoft.com/office/drawing/2014/main" id="{8DF77546-2570-441A-A269-3F63F71B156E}"/>
            </a:ext>
          </a:extLst>
        </xdr:cNvPr>
        <xdr:cNvSpPr txBox="1"/>
      </xdr:nvSpPr>
      <xdr:spPr>
        <a:xfrm>
          <a:off x="5558182" y="4867965"/>
          <a:ext cx="4025348" cy="135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Value</a:t>
          </a:r>
          <a:r>
            <a:rPr lang="en-GB" sz="1100" b="0" i="0">
              <a:solidFill>
                <a:schemeClr val="dk1"/>
              </a:solidFill>
              <a:effectLst/>
              <a:latin typeface="+mn-lt"/>
              <a:ea typeface="+mn-ea"/>
              <a:cs typeface="+mn-cs"/>
            </a:rPr>
            <a:t>: The 'value' parameter in this context likely refers to a specific input you're providing to the AI model. This could be additional context, data, or information that you want to incorporate into the AI's response. The model may use this 'value' to generate a more informed or tailored answer.</a:t>
          </a:r>
          <a:endParaRPr lang="en-GB" sz="1100"/>
        </a:p>
      </xdr:txBody>
    </xdr:sp>
    <xdr:clientData/>
  </xdr:twoCellAnchor>
  <xdr:twoCellAnchor>
    <xdr:from>
      <xdr:col>9</xdr:col>
      <xdr:colOff>221974</xdr:colOff>
      <xdr:row>26</xdr:row>
      <xdr:rowOff>144669</xdr:rowOff>
    </xdr:from>
    <xdr:to>
      <xdr:col>15</xdr:col>
      <xdr:colOff>602974</xdr:colOff>
      <xdr:row>34</xdr:row>
      <xdr:rowOff>49695</xdr:rowOff>
    </xdr:to>
    <xdr:sp macro="" textlink="">
      <xdr:nvSpPr>
        <xdr:cNvPr id="4" name="TextBox 3">
          <a:extLst>
            <a:ext uri="{FF2B5EF4-FFF2-40B4-BE49-F238E27FC236}">
              <a16:creationId xmlns:a16="http://schemas.microsoft.com/office/drawing/2014/main" id="{E1CA70E3-16AC-4C88-98E1-F59144E557F5}"/>
            </a:ext>
          </a:extLst>
        </xdr:cNvPr>
        <xdr:cNvSpPr txBox="1"/>
      </xdr:nvSpPr>
      <xdr:spPr>
        <a:xfrm>
          <a:off x="9868452" y="4882321"/>
          <a:ext cx="4025348" cy="1362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Temperature</a:t>
          </a:r>
          <a:r>
            <a:rPr lang="en-GB" sz="1100" b="0" i="0">
              <a:solidFill>
                <a:schemeClr val="dk1"/>
              </a:solidFill>
              <a:effectLst/>
              <a:latin typeface="+mn-lt"/>
              <a:ea typeface="+mn-ea"/>
              <a:cs typeface="+mn-cs"/>
            </a:rPr>
            <a:t>: In AI and machine learning contexts, 'temperature' often refers to a parameter used in generating responses from a language model. It controls the randomness of the output. A higher temperature leads to more creative and varied responses, while a lower temperature produces more predictable and conservative answers.</a:t>
          </a:r>
          <a:endParaRPr lang="en-GB" sz="1100"/>
        </a:p>
      </xdr:txBody>
    </xdr:sp>
    <xdr:clientData/>
  </xdr:twoCellAnchor>
  <xdr:twoCellAnchor>
    <xdr:from>
      <xdr:col>16</xdr:col>
      <xdr:colOff>241853</xdr:colOff>
      <xdr:row>26</xdr:row>
      <xdr:rowOff>147982</xdr:rowOff>
    </xdr:from>
    <xdr:to>
      <xdr:col>23</xdr:col>
      <xdr:colOff>15461</xdr:colOff>
      <xdr:row>34</xdr:row>
      <xdr:rowOff>53008</xdr:rowOff>
    </xdr:to>
    <xdr:sp macro="" textlink="">
      <xdr:nvSpPr>
        <xdr:cNvPr id="5" name="TextBox 4">
          <a:extLst>
            <a:ext uri="{FF2B5EF4-FFF2-40B4-BE49-F238E27FC236}">
              <a16:creationId xmlns:a16="http://schemas.microsoft.com/office/drawing/2014/main" id="{D903F5E5-1D81-4EF0-BA1A-90A3354E0399}"/>
            </a:ext>
          </a:extLst>
        </xdr:cNvPr>
        <xdr:cNvSpPr txBox="1"/>
      </xdr:nvSpPr>
      <xdr:spPr>
        <a:xfrm>
          <a:off x="14140070" y="4885634"/>
          <a:ext cx="4025348" cy="1362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MaxTokens</a:t>
          </a:r>
          <a:r>
            <a:rPr lang="en-GB" sz="1100" b="0" i="0">
              <a:solidFill>
                <a:schemeClr val="dk1"/>
              </a:solidFill>
              <a:effectLst/>
              <a:latin typeface="+mn-lt"/>
              <a:ea typeface="+mn-ea"/>
              <a:cs typeface="+mn-cs"/>
            </a:rPr>
            <a:t>: This parameter specifies the maximum number of tokens (words or characters) that the AI model should produce in response to your prompt. It helps control the length of the generated text. If you set a lower value, the response will be shorter; if you set a higher value, the response will be longer.</a:t>
          </a:r>
          <a:endParaRPr lang="en-GB" sz="1100"/>
        </a:p>
      </xdr:txBody>
    </xdr:sp>
    <xdr:clientData/>
  </xdr:twoCellAnchor>
  <xdr:twoCellAnchor>
    <xdr:from>
      <xdr:col>23</xdr:col>
      <xdr:colOff>256209</xdr:colOff>
      <xdr:row>27</xdr:row>
      <xdr:rowOff>13251</xdr:rowOff>
    </xdr:from>
    <xdr:to>
      <xdr:col>30</xdr:col>
      <xdr:colOff>29818</xdr:colOff>
      <xdr:row>34</xdr:row>
      <xdr:rowOff>100495</xdr:rowOff>
    </xdr:to>
    <xdr:sp macro="" textlink="">
      <xdr:nvSpPr>
        <xdr:cNvPr id="6" name="TextBox 5">
          <a:extLst>
            <a:ext uri="{FF2B5EF4-FFF2-40B4-BE49-F238E27FC236}">
              <a16:creationId xmlns:a16="http://schemas.microsoft.com/office/drawing/2014/main" id="{72ADE9DF-429F-4A63-949D-0C042BDDB85A}"/>
            </a:ext>
          </a:extLst>
        </xdr:cNvPr>
        <xdr:cNvSpPr txBox="1"/>
      </xdr:nvSpPr>
      <xdr:spPr>
        <a:xfrm>
          <a:off x="18406166" y="4933121"/>
          <a:ext cx="4025348" cy="1362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Model</a:t>
          </a:r>
          <a:r>
            <a:rPr lang="en-GB" sz="1100" b="0" i="0">
              <a:solidFill>
                <a:schemeClr val="dk1"/>
              </a:solidFill>
              <a:effectLst/>
              <a:latin typeface="+mn-lt"/>
              <a:ea typeface="+mn-ea"/>
              <a:cs typeface="+mn-cs"/>
            </a:rPr>
            <a:t>: The 'model' parameter usually refers to the specific pre-trained AI model or configuration you want to use for generating the response. Different models may specialize in different types of tasks or have varying levels of complexity. Specifying the model allows you to choose the most appropriate AI system for your needs.</a:t>
          </a:r>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9818B8-0CEC-4223-91CD-F527E93DF944}" name="Table1" displayName="Table1" ref="C9:G10" headerRowCount="0" totalsRowShown="0" headerRowDxfId="95" dataDxfId="94">
  <tableColumns count="5">
    <tableColumn id="1" xr3:uid="{D02203A0-263E-4777-9A4F-178DC1C0A8E0}" name="Column1" headerRowDxfId="93" dataDxfId="92"/>
    <tableColumn id="2" xr3:uid="{8FAA969F-340E-4C1F-9CFB-D3AF3A4EAE47}" name="Column2" headerRowDxfId="91" dataDxfId="90"/>
    <tableColumn id="3" xr3:uid="{6204BB57-420C-4306-82AA-9C8A24E12B14}" name="Column3" headerRowDxfId="89" dataDxfId="88"/>
    <tableColumn id="4" xr3:uid="{1893F0BC-7032-436B-8258-5014B3B7001B}" name="Column4" headerRowDxfId="87" dataDxfId="86"/>
    <tableColumn id="5" xr3:uid="{CE08231E-3BD4-41B5-9B58-68A619694ABD}" name="Column5" headerRowDxfId="85" dataDxfId="8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E8E8A-42BF-40CF-84FF-E3FD63989F7E}" name="Table2" displayName="Table2" ref="C12:G13" headerRowCount="0" totalsRowShown="0" headerRowDxfId="83" dataDxfId="82">
  <tableColumns count="5">
    <tableColumn id="1" xr3:uid="{9B4F714D-B027-4CBA-8F88-AEF0E4B0E4CE}" name="Column1" headerRowDxfId="81" dataDxfId="80"/>
    <tableColumn id="2" xr3:uid="{D57A4440-8E24-44F3-94BB-60E8E406A338}" name="Column2" headerRowDxfId="79" dataDxfId="78"/>
    <tableColumn id="3" xr3:uid="{4CEB91E5-B6CF-48D0-8CCC-13CEF2AD1338}" name="Column3" headerRowDxfId="77" dataDxfId="76"/>
    <tableColumn id="4" xr3:uid="{A3CB965D-B6C2-410F-9D26-71515AD01374}" name="Column4" headerRowDxfId="75" dataDxfId="74"/>
    <tableColumn id="5" xr3:uid="{FAE9FB23-41EC-4E08-8D03-8A205E8EBD61}" name="Column5" headerRowDxfId="73" dataDxfId="72"/>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C59A11-1AC5-4630-B658-DCFF48D7824E}" name="Table3" displayName="Table3" ref="C15:G16" headerRowCount="0" totalsRowShown="0" headerRowDxfId="71" dataDxfId="70">
  <tableColumns count="5">
    <tableColumn id="1" xr3:uid="{4B96647A-1903-4669-90C5-E91E751CEB45}" name="Column1" headerRowDxfId="69" dataDxfId="68"/>
    <tableColumn id="2" xr3:uid="{A43D1F13-FE09-4D6F-BD5D-E36C9D0CD5BF}" name="Column2" headerRowDxfId="67" dataDxfId="66"/>
    <tableColumn id="3" xr3:uid="{CD95F1BA-E3DD-4232-875F-00F4B57543FA}" name="Column3" headerRowDxfId="65" dataDxfId="64"/>
    <tableColumn id="4" xr3:uid="{D3EE528F-EAEE-4376-9C24-FE42F221C3E0}" name="Column4" headerRowDxfId="63" dataDxfId="62"/>
    <tableColumn id="5" xr3:uid="{88F6FD57-BB9B-4B8D-8451-E75B8C5CEC07}" name="Column5" headerRowDxfId="61" dataDxfId="60"/>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A70DC4-2409-406C-8A6D-F57C12B7DDC2}" name="Table6" displayName="Table6" ref="C18:G19" headerRowCount="0" totalsRowShown="0" headerRowDxfId="59" dataDxfId="58">
  <tableColumns count="5">
    <tableColumn id="1" xr3:uid="{CF70FC9A-C849-4A32-884C-BB484D9A90BA}" name="Column1" headerRowDxfId="57" dataDxfId="56"/>
    <tableColumn id="2" xr3:uid="{9A2979C3-DFD1-4864-A65E-FDA90BC94473}" name="Column2" headerRowDxfId="55" dataDxfId="54"/>
    <tableColumn id="3" xr3:uid="{17428759-F478-4968-85A9-C08446794524}" name="Column3" headerRowDxfId="53" dataDxfId="52"/>
    <tableColumn id="4" xr3:uid="{49252265-9D4C-4C21-A28A-DE54EFC857A4}" name="Column4" headerRowDxfId="51" dataDxfId="50"/>
    <tableColumn id="5" xr3:uid="{2F009A3E-B065-4ACC-9B3E-57A21096DD8D}" name="Column5" headerRowDxfId="49" dataDxfId="48"/>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2B20C7D-95EF-419A-8400-4597DBC66330}" name="Table7" displayName="Table7" ref="C21:G22" headerRowCount="0" totalsRowShown="0" headerRowDxfId="47" dataDxfId="46">
  <tableColumns count="5">
    <tableColumn id="1" xr3:uid="{CA987A08-818B-430B-B4AD-6054A2DCDEB9}" name="Column1" headerRowDxfId="45" dataDxfId="44"/>
    <tableColumn id="2" xr3:uid="{0AE59B65-10B0-4331-A9F3-EAD26AC6FC0E}" name="Column2" headerRowDxfId="43" dataDxfId="42"/>
    <tableColumn id="3" xr3:uid="{C7B5ED31-B925-48FF-9957-A1E9703E4974}" name="Column3" headerRowDxfId="41" dataDxfId="40"/>
    <tableColumn id="4" xr3:uid="{092B8055-CC9A-4DBB-BC20-317F7DF13B2C}" name="Column4" headerRowDxfId="39" dataDxfId="38"/>
    <tableColumn id="5" xr3:uid="{8045B7C9-4601-4F5F-AAB2-9C2F2DE1A649}" name="Column5" headerRowDxfId="37" dataDxfId="36"/>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9AEA8A-BAD8-433F-8A2F-6BFD72E70F7E}" name="Table75" displayName="Table75" ref="C40:G41" headerRowCount="0" totalsRowShown="0" headerRowDxfId="35" dataDxfId="34">
  <tableColumns count="5">
    <tableColumn id="1" xr3:uid="{EBCA813F-7C82-4E43-A21A-602BE9F6FFE7}" name="Column1" headerRowDxfId="33" dataDxfId="32"/>
    <tableColumn id="2" xr3:uid="{66AC7648-183B-4D5C-BC99-5B83216F11CA}" name="Column2" headerRowDxfId="31" dataDxfId="30"/>
    <tableColumn id="3" xr3:uid="{7A2C7157-DD71-4B8C-9AF4-F0D811B92919}" name="Column3" headerRowDxfId="29" dataDxfId="28"/>
    <tableColumn id="4" xr3:uid="{1C0343E3-150D-4057-BB9C-2ACA500EC8D6}" name="Column4" headerRowDxfId="27" dataDxfId="26"/>
    <tableColumn id="5" xr3:uid="{1A963185-ECC1-4806-A25A-36428E856ED0}" name="Column5" headerRowDxfId="25" dataDxfId="24"/>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0D9DA0-8107-4E86-81A9-4A00F5395901}" name="Table756" displayName="Table756" ref="C53:G54" headerRowCount="0" totalsRowShown="0" headerRowDxfId="23" dataDxfId="22">
  <tableColumns count="5">
    <tableColumn id="1" xr3:uid="{8047489C-38D6-47C4-BE4A-7C5E4B5820FA}" name="Column1" headerRowDxfId="21" dataDxfId="20"/>
    <tableColumn id="2" xr3:uid="{363F3D50-EA42-47B8-81A6-B57DECEE2F47}" name="Column2" headerRowDxfId="19" dataDxfId="18"/>
    <tableColumn id="3" xr3:uid="{C3F4E477-8AF7-4339-B3BB-02EB20DAFC87}" name="Column3" headerRowDxfId="17" dataDxfId="16"/>
    <tableColumn id="4" xr3:uid="{1CDB6A89-AE0D-497E-BD1E-1CCFA3A828B7}" name="Column4" headerRowDxfId="15" dataDxfId="14"/>
    <tableColumn id="5" xr3:uid="{D374A17C-594C-4CC1-B98E-447A987DD4F0}" name="Column5" headerRowDxfId="13" dataDxfId="12"/>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8CF62AB-4465-48BA-BFF4-12AB110B747F}" name="Table79" displayName="Table79" ref="C24:G25" headerRowCount="0" totalsRowShown="0" headerRowDxfId="11" dataDxfId="10">
  <tableColumns count="5">
    <tableColumn id="1" xr3:uid="{86C55FF9-EAD4-4135-A6A2-DB05326002B8}" name="Column1" headerRowDxfId="9" dataDxfId="8"/>
    <tableColumn id="2" xr3:uid="{4FF55B04-3352-4390-8FED-7CE576A0DC77}" name="Column2" headerRowDxfId="7" dataDxfId="6"/>
    <tableColumn id="3" xr3:uid="{213E8DA8-A15D-4C45-9C33-45E143C22216}" name="Column3" headerRowDxfId="5" dataDxfId="4"/>
    <tableColumn id="4" xr3:uid="{14132921-8022-4225-A316-6EE8D8D40B26}" name="Column4" headerRowDxfId="3" dataDxfId="2"/>
    <tableColumn id="5" xr3:uid="{A9917357-77DF-4CB0-AD7F-B75BFD1ECEC7}" name="Column5" headerRowDxfId="1"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A73F907-5BDB-4334-BD04-BCBE7F088BEC}">
  <we:reference id="wa200005271" version="2.4.4.0" store="en-GB" storeType="OMEX"/>
  <we:alternateReferences>
    <we:reference id="wa200005271" version="2.4.4.0" store="en-GB" storeType="OMEX"/>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4.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3BEB-76BE-4BFC-BE11-992E6830210D}">
  <dimension ref="B2:AK107"/>
  <sheetViews>
    <sheetView tabSelected="1" zoomScale="113" zoomScaleNormal="130" workbookViewId="0">
      <selection activeCell="D8" sqref="D8"/>
    </sheetView>
  </sheetViews>
  <sheetFormatPr defaultRowHeight="14.5" x14ac:dyDescent="0.35"/>
  <cols>
    <col min="2" max="2" width="11.90625" customWidth="1"/>
    <col min="3" max="3" width="28.08984375" bestFit="1" customWidth="1"/>
    <col min="4" max="4" width="19.26953125" customWidth="1"/>
    <col min="5" max="5" width="16.36328125" customWidth="1"/>
    <col min="6" max="6" width="24" customWidth="1"/>
    <col min="12" max="12" width="27.81640625" bestFit="1" customWidth="1"/>
    <col min="13" max="13" width="22.08984375" customWidth="1"/>
    <col min="14" max="14" width="24.26953125" customWidth="1"/>
    <col min="15" max="15" width="23" customWidth="1"/>
    <col min="19" max="19" width="10.36328125" customWidth="1"/>
    <col min="20" max="20" width="21.6328125" customWidth="1"/>
    <col min="21" max="21" width="20.6328125" customWidth="1"/>
    <col min="22" max="22" width="19" customWidth="1"/>
    <col min="23" max="23" width="30.90625" customWidth="1"/>
    <col min="24" max="24" width="51.6328125" bestFit="1" customWidth="1"/>
    <col min="30" max="30" width="11.453125" customWidth="1"/>
    <col min="31" max="31" width="12.26953125" customWidth="1"/>
    <col min="32" max="32" width="12.7265625" customWidth="1"/>
    <col min="33" max="33" width="13.81640625" customWidth="1"/>
    <col min="34" max="34" width="12.7265625" customWidth="1"/>
    <col min="35" max="35" width="13.26953125" customWidth="1"/>
  </cols>
  <sheetData>
    <row r="2" spans="2:37" ht="40" customHeight="1" x14ac:dyDescent="0.35">
      <c r="C2" s="23" t="s">
        <v>79</v>
      </c>
      <c r="D2" s="23"/>
      <c r="E2" s="23"/>
      <c r="F2" s="23"/>
      <c r="G2" s="23"/>
      <c r="H2" s="23"/>
      <c r="I2" s="23"/>
    </row>
    <row r="3" spans="2:37" ht="20.5" customHeight="1" x14ac:dyDescent="0.35">
      <c r="B3" s="1"/>
    </row>
    <row r="4" spans="2:37" x14ac:dyDescent="0.35">
      <c r="C4" s="24" t="s">
        <v>2</v>
      </c>
      <c r="D4" s="25"/>
      <c r="E4" s="25"/>
      <c r="F4" s="25"/>
      <c r="G4" s="25"/>
      <c r="H4" s="25"/>
      <c r="I4" s="26"/>
      <c r="L4" s="24" t="s">
        <v>7</v>
      </c>
      <c r="M4" s="25"/>
      <c r="N4" s="25"/>
      <c r="O4" s="25"/>
      <c r="T4" s="19" t="s">
        <v>8</v>
      </c>
      <c r="U4" s="19"/>
      <c r="V4" s="19"/>
      <c r="W4" s="19"/>
      <c r="X4" s="19"/>
    </row>
    <row r="6" spans="2:37" x14ac:dyDescent="0.35">
      <c r="C6" s="6" t="s">
        <v>0</v>
      </c>
      <c r="D6" t="s">
        <v>1</v>
      </c>
      <c r="L6" s="6" t="s">
        <v>20</v>
      </c>
      <c r="M6" t="s">
        <v>24</v>
      </c>
      <c r="T6" s="6" t="s">
        <v>9</v>
      </c>
      <c r="U6" s="6" t="s">
        <v>10</v>
      </c>
      <c r="V6" s="6" t="s">
        <v>11</v>
      </c>
      <c r="W6" s="6" t="s">
        <v>12</v>
      </c>
      <c r="X6" s="7"/>
      <c r="Y6" s="7"/>
      <c r="AK6" s="7"/>
    </row>
    <row r="7" spans="2:37" x14ac:dyDescent="0.35">
      <c r="C7" s="6"/>
      <c r="T7" s="2" t="s">
        <v>13</v>
      </c>
      <c r="U7" s="2">
        <v>554</v>
      </c>
      <c r="V7" s="2" t="s">
        <v>14</v>
      </c>
      <c r="W7" s="2" t="s">
        <v>15</v>
      </c>
    </row>
    <row r="8" spans="2:37" x14ac:dyDescent="0.35">
      <c r="C8" s="6" t="s">
        <v>4</v>
      </c>
      <c r="L8" s="9">
        <v>242</v>
      </c>
      <c r="M8" s="9">
        <v>154</v>
      </c>
      <c r="N8" s="9">
        <v>34</v>
      </c>
      <c r="O8" s="9">
        <v>542</v>
      </c>
      <c r="T8" s="2" t="s">
        <v>16</v>
      </c>
      <c r="U8" s="2"/>
      <c r="V8" s="2"/>
      <c r="W8" s="2"/>
      <c r="X8" s="7"/>
      <c r="Y8" s="7"/>
    </row>
    <row r="9" spans="2:37" x14ac:dyDescent="0.35">
      <c r="C9" s="6"/>
      <c r="L9" s="9">
        <v>163</v>
      </c>
      <c r="M9" s="9">
        <v>65</v>
      </c>
      <c r="N9" s="9">
        <v>76</v>
      </c>
      <c r="O9" s="9">
        <v>187</v>
      </c>
      <c r="T9" s="2" t="s">
        <v>17</v>
      </c>
      <c r="U9" s="2"/>
      <c r="V9" s="2"/>
      <c r="W9" s="2"/>
    </row>
    <row r="10" spans="2:37" x14ac:dyDescent="0.35">
      <c r="C10" s="6" t="s">
        <v>20</v>
      </c>
      <c r="D10" t="s">
        <v>64</v>
      </c>
      <c r="L10" s="9">
        <v>35</v>
      </c>
      <c r="M10" s="9">
        <v>79</v>
      </c>
      <c r="N10" s="9">
        <v>81</v>
      </c>
      <c r="O10" s="9">
        <v>365</v>
      </c>
      <c r="T10" s="2" t="s">
        <v>18</v>
      </c>
      <c r="U10" s="2"/>
      <c r="V10" s="2"/>
      <c r="W10" s="2"/>
      <c r="Y10" s="2"/>
    </row>
    <row r="11" spans="2:37" x14ac:dyDescent="0.35">
      <c r="C11" s="6" t="s">
        <v>21</v>
      </c>
      <c r="D11" s="8" t="s">
        <v>22</v>
      </c>
      <c r="L11" s="9">
        <v>154</v>
      </c>
      <c r="M11" s="9">
        <v>251</v>
      </c>
      <c r="N11" s="9">
        <v>21</v>
      </c>
      <c r="O11" s="9">
        <v>19</v>
      </c>
      <c r="T11" s="2" t="s">
        <v>19</v>
      </c>
      <c r="U11" s="2"/>
      <c r="V11" s="2"/>
      <c r="W11" s="2"/>
      <c r="X11" s="2"/>
      <c r="Y11" s="2"/>
    </row>
    <row r="12" spans="2:37" x14ac:dyDescent="0.35">
      <c r="C12" s="2"/>
      <c r="L12" s="2"/>
      <c r="M12" s="2"/>
      <c r="N12" s="2"/>
      <c r="O12" s="2"/>
      <c r="T12" s="2"/>
      <c r="U12" s="2"/>
      <c r="V12" s="2"/>
      <c r="W12" s="2"/>
      <c r="X12" s="2"/>
      <c r="Y12" s="2"/>
      <c r="AK12" s="2"/>
    </row>
    <row r="13" spans="2:37" x14ac:dyDescent="0.35">
      <c r="C13" s="28"/>
      <c r="D13" s="28"/>
      <c r="E13" s="28"/>
      <c r="F13" s="28"/>
      <c r="G13" s="28"/>
      <c r="H13" s="28"/>
      <c r="I13" s="28"/>
      <c r="L13" s="6" t="s">
        <v>4</v>
      </c>
      <c r="N13" s="14" t="s">
        <v>109</v>
      </c>
      <c r="O13" s="9" t="str" cm="1">
        <f t="array" ref="O13:O20">_xldudf_AI_EXTRACT(L8:O11,M6)</f>
        <v>242</v>
      </c>
      <c r="T13" s="20" t="s">
        <v>23</v>
      </c>
      <c r="U13" s="21"/>
      <c r="V13" s="21"/>
      <c r="W13" s="21"/>
      <c r="X13" s="22"/>
      <c r="Y13" s="2"/>
    </row>
    <row r="14" spans="2:37" x14ac:dyDescent="0.35">
      <c r="C14" s="28"/>
      <c r="D14" s="28"/>
      <c r="E14" s="28"/>
      <c r="F14" s="28"/>
      <c r="G14" s="28"/>
      <c r="H14" s="28"/>
      <c r="I14" s="28"/>
      <c r="O14" s="9" t="str">
        <v>154</v>
      </c>
      <c r="W14" s="2"/>
      <c r="X14" s="2"/>
      <c r="Y14" s="2"/>
    </row>
    <row r="15" spans="2:37" x14ac:dyDescent="0.35">
      <c r="C15" s="28"/>
      <c r="D15" s="28"/>
      <c r="E15" s="28"/>
      <c r="F15" s="28"/>
      <c r="G15" s="28"/>
      <c r="H15" s="28"/>
      <c r="I15" s="28"/>
      <c r="O15" s="9" t="str">
        <v>542</v>
      </c>
      <c r="T15" s="6" t="s">
        <v>4</v>
      </c>
      <c r="U15" s="6" t="s">
        <v>59</v>
      </c>
      <c r="V15" s="6" t="s">
        <v>60</v>
      </c>
      <c r="W15" s="6" t="s">
        <v>69</v>
      </c>
      <c r="X15" s="6" t="s">
        <v>61</v>
      </c>
      <c r="Y15" s="2"/>
    </row>
    <row r="16" spans="2:37" x14ac:dyDescent="0.35">
      <c r="C16" s="28"/>
      <c r="D16" s="28"/>
      <c r="E16" s="28"/>
      <c r="F16" s="28"/>
      <c r="G16" s="28"/>
      <c r="H16" s="28"/>
      <c r="I16" s="28"/>
      <c r="O16" s="9" t="str">
        <v>163</v>
      </c>
      <c r="U16" s="2" t="s">
        <v>67</v>
      </c>
      <c r="V16" s="2">
        <v>1976</v>
      </c>
      <c r="W16" s="2" t="s">
        <v>70</v>
      </c>
      <c r="X16" s="2" t="s">
        <v>68</v>
      </c>
      <c r="Y16" s="2"/>
    </row>
    <row r="17" spans="3:25" x14ac:dyDescent="0.35">
      <c r="O17" s="9" t="str">
        <v>187</v>
      </c>
      <c r="U17" s="2" t="s">
        <v>71</v>
      </c>
      <c r="V17" s="2"/>
      <c r="W17" s="2"/>
      <c r="X17" s="2"/>
      <c r="Y17" s="2"/>
    </row>
    <row r="18" spans="3:25" x14ac:dyDescent="0.35">
      <c r="C18" s="27" t="s">
        <v>23</v>
      </c>
      <c r="D18" s="27"/>
      <c r="E18" s="27"/>
      <c r="F18" s="27"/>
      <c r="G18" s="27"/>
      <c r="H18" s="27"/>
      <c r="I18" s="27"/>
      <c r="O18" s="9" t="str">
        <v>365</v>
      </c>
      <c r="U18" s="2" t="s">
        <v>72</v>
      </c>
      <c r="V18" s="2"/>
      <c r="W18" s="2"/>
      <c r="X18" s="2"/>
      <c r="Y18" s="2"/>
    </row>
    <row r="19" spans="3:25" x14ac:dyDescent="0.35">
      <c r="O19" s="9" t="str">
        <v>154</v>
      </c>
      <c r="U19" s="2" t="s">
        <v>74</v>
      </c>
      <c r="V19" s="2"/>
      <c r="W19" s="2"/>
      <c r="X19" s="2"/>
      <c r="Y19" s="2"/>
    </row>
    <row r="20" spans="3:25" x14ac:dyDescent="0.35">
      <c r="C20" s="6" t="s">
        <v>0</v>
      </c>
      <c r="D20" s="29" t="s">
        <v>5</v>
      </c>
      <c r="E20" s="29"/>
      <c r="F20" s="29"/>
      <c r="G20" s="29"/>
      <c r="H20" s="29"/>
      <c r="I20" s="29"/>
      <c r="O20" s="9" t="str">
        <v>251</v>
      </c>
      <c r="U20" s="2" t="s">
        <v>16</v>
      </c>
      <c r="V20" s="2"/>
      <c r="W20" s="2"/>
      <c r="X20" s="2"/>
      <c r="Y20" s="2"/>
    </row>
    <row r="21" spans="3:25" x14ac:dyDescent="0.35">
      <c r="C21" s="6"/>
      <c r="D21" s="29"/>
      <c r="E21" s="29"/>
      <c r="F21" s="29"/>
      <c r="G21" s="29"/>
      <c r="H21" s="29"/>
      <c r="I21" s="29"/>
      <c r="U21" s="2" t="s">
        <v>73</v>
      </c>
      <c r="V21" s="2"/>
      <c r="W21" s="2"/>
      <c r="X21" s="2"/>
      <c r="Y21" s="2"/>
    </row>
    <row r="22" spans="3:25" x14ac:dyDescent="0.35">
      <c r="L22" s="20" t="s">
        <v>23</v>
      </c>
      <c r="M22" s="21"/>
      <c r="N22" s="21"/>
      <c r="O22" s="22"/>
      <c r="U22" s="2" t="s">
        <v>75</v>
      </c>
      <c r="V22" s="2"/>
      <c r="W22" s="2"/>
      <c r="X22" s="2"/>
    </row>
    <row r="23" spans="3:25" x14ac:dyDescent="0.35">
      <c r="C23" s="6" t="s">
        <v>4</v>
      </c>
      <c r="D23" s="15"/>
      <c r="E23" s="15"/>
      <c r="F23" s="15"/>
      <c r="G23" s="15"/>
      <c r="H23" s="15"/>
      <c r="I23" s="15"/>
      <c r="U23" s="2" t="s">
        <v>76</v>
      </c>
      <c r="V23" s="2"/>
      <c r="W23" s="2"/>
      <c r="X23" s="2"/>
    </row>
    <row r="24" spans="3:25" x14ac:dyDescent="0.35">
      <c r="D24" s="15"/>
      <c r="E24" s="15"/>
      <c r="F24" s="15"/>
      <c r="G24" s="15"/>
      <c r="H24" s="15"/>
      <c r="I24" s="15"/>
      <c r="L24" s="6" t="s">
        <v>20</v>
      </c>
      <c r="M24" t="s">
        <v>25</v>
      </c>
    </row>
    <row r="25" spans="3:25" x14ac:dyDescent="0.35">
      <c r="D25" s="15"/>
      <c r="E25" s="15"/>
      <c r="F25" s="15"/>
      <c r="G25" s="15"/>
      <c r="H25" s="15"/>
      <c r="I25" s="15"/>
      <c r="T25" s="16" t="s">
        <v>98</v>
      </c>
      <c r="U25" s="17"/>
      <c r="V25" s="18"/>
    </row>
    <row r="26" spans="3:25" x14ac:dyDescent="0.35">
      <c r="D26" s="15"/>
      <c r="E26" s="15"/>
      <c r="F26" s="15"/>
      <c r="G26" s="15"/>
      <c r="H26" s="15"/>
      <c r="I26" s="15"/>
      <c r="L26" s="6" t="s">
        <v>62</v>
      </c>
      <c r="N26" s="6" t="s">
        <v>30</v>
      </c>
    </row>
    <row r="27" spans="3:25" x14ac:dyDescent="0.35">
      <c r="D27" s="15"/>
      <c r="E27" s="15"/>
      <c r="F27" s="15"/>
      <c r="G27" s="15"/>
      <c r="H27" s="15"/>
      <c r="I27" s="15"/>
      <c r="L27" t="s">
        <v>26</v>
      </c>
      <c r="T27" s="6" t="s">
        <v>31</v>
      </c>
      <c r="U27" s="6" t="s">
        <v>32</v>
      </c>
      <c r="V27" s="6" t="s">
        <v>35</v>
      </c>
      <c r="W27" s="2"/>
      <c r="X27" s="2"/>
    </row>
    <row r="28" spans="3:25" x14ac:dyDescent="0.35">
      <c r="D28" s="15"/>
      <c r="E28" s="15"/>
      <c r="F28" s="15"/>
      <c r="G28" s="15"/>
      <c r="H28" s="15"/>
      <c r="I28" s="15"/>
      <c r="L28" t="s">
        <v>27</v>
      </c>
      <c r="T28" s="2" t="s">
        <v>34</v>
      </c>
      <c r="U28" s="2" t="s">
        <v>33</v>
      </c>
      <c r="V28" s="2" t="s">
        <v>36</v>
      </c>
      <c r="W28" s="2"/>
      <c r="X28" s="2"/>
    </row>
    <row r="29" spans="3:25" x14ac:dyDescent="0.35">
      <c r="D29" s="15"/>
      <c r="E29" s="15"/>
      <c r="F29" s="15"/>
      <c r="G29" s="15"/>
      <c r="H29" s="15"/>
      <c r="I29" s="15"/>
      <c r="L29" t="s">
        <v>28</v>
      </c>
      <c r="T29" s="2" t="s">
        <v>37</v>
      </c>
      <c r="U29" s="2" t="str" cm="1">
        <f t="array" ref="U29:V32">_xldudf_AI_FILL(T27:V28,T29:T32)</f>
        <v>200 meter sprint</v>
      </c>
      <c r="V29" s="2" t="str">
        <v>19.58 seconds</v>
      </c>
      <c r="W29" s="2"/>
      <c r="X29" s="2"/>
    </row>
    <row r="30" spans="3:25" x14ac:dyDescent="0.35">
      <c r="D30" s="15"/>
      <c r="E30" s="15"/>
      <c r="F30" s="15"/>
      <c r="G30" s="15"/>
      <c r="H30" s="15"/>
      <c r="I30" s="15"/>
      <c r="L30" t="s">
        <v>29</v>
      </c>
      <c r="T30" s="2" t="s">
        <v>38</v>
      </c>
      <c r="U30" s="2" t="str">
        <v>4x100 meter relay</v>
      </c>
      <c r="V30" s="2" t="str">
        <v>36.84 seconds</v>
      </c>
      <c r="W30" s="2"/>
      <c r="X30" s="2"/>
    </row>
    <row r="31" spans="3:25" x14ac:dyDescent="0.35">
      <c r="D31" s="15"/>
      <c r="E31" s="15"/>
      <c r="F31" s="15"/>
      <c r="G31" s="15"/>
      <c r="H31" s="15"/>
      <c r="I31" s="15"/>
      <c r="T31" s="2" t="s">
        <v>39</v>
      </c>
      <c r="U31" s="2" t="str">
        <v>100 meter sprint</v>
      </c>
      <c r="V31" s="2" t="str">
        <v>9.72 seconds</v>
      </c>
      <c r="W31" s="2"/>
      <c r="X31" s="2"/>
    </row>
    <row r="32" spans="3:25" x14ac:dyDescent="0.35">
      <c r="D32" s="15"/>
      <c r="E32" s="15"/>
      <c r="F32" s="15"/>
      <c r="G32" s="15"/>
      <c r="H32" s="15"/>
      <c r="I32" s="15"/>
      <c r="T32" s="2" t="s">
        <v>40</v>
      </c>
      <c r="U32" s="2" t="str">
        <v>100 meter sprint</v>
      </c>
      <c r="V32" s="2" t="str">
        <v>9.74 seconds</v>
      </c>
      <c r="X32" s="2"/>
    </row>
    <row r="33" spans="4:24" x14ac:dyDescent="0.35">
      <c r="D33" s="15"/>
      <c r="E33" s="15"/>
      <c r="F33" s="15"/>
      <c r="G33" s="15"/>
      <c r="H33" s="15"/>
      <c r="I33" s="15"/>
      <c r="X33" s="2"/>
    </row>
    <row r="34" spans="4:24" x14ac:dyDescent="0.35">
      <c r="D34" s="15"/>
      <c r="E34" s="15"/>
      <c r="F34" s="15"/>
      <c r="G34" s="15"/>
      <c r="H34" s="15"/>
      <c r="I34" s="15"/>
      <c r="T34" s="16" t="s">
        <v>100</v>
      </c>
      <c r="U34" s="17"/>
      <c r="V34" s="18"/>
    </row>
    <row r="35" spans="4:24" x14ac:dyDescent="0.35">
      <c r="D35" s="15"/>
      <c r="E35" s="15"/>
      <c r="F35" s="15"/>
      <c r="G35" s="15"/>
      <c r="H35" s="15"/>
      <c r="I35" s="15"/>
    </row>
    <row r="36" spans="4:24" x14ac:dyDescent="0.35">
      <c r="D36" s="15"/>
      <c r="E36" s="15"/>
      <c r="F36" s="15"/>
      <c r="G36" s="15"/>
      <c r="H36" s="15"/>
      <c r="I36" s="15"/>
      <c r="T36" s="6" t="s">
        <v>31</v>
      </c>
      <c r="U36" s="6" t="s">
        <v>32</v>
      </c>
      <c r="V36" s="6" t="s">
        <v>35</v>
      </c>
    </row>
    <row r="37" spans="4:24" x14ac:dyDescent="0.35">
      <c r="D37" s="15"/>
      <c r="E37" s="15"/>
      <c r="F37" s="15"/>
      <c r="G37" s="15"/>
      <c r="H37" s="15"/>
      <c r="I37" s="15"/>
      <c r="T37" s="2" t="s">
        <v>34</v>
      </c>
      <c r="U37" s="2" t="s">
        <v>33</v>
      </c>
      <c r="V37" s="2" t="s">
        <v>36</v>
      </c>
    </row>
    <row r="38" spans="4:24" x14ac:dyDescent="0.35">
      <c r="D38" s="15"/>
      <c r="E38" s="15"/>
      <c r="F38" s="15"/>
      <c r="G38" s="15"/>
      <c r="H38" s="15"/>
      <c r="I38" s="15"/>
      <c r="T38" s="2" t="s">
        <v>37</v>
      </c>
      <c r="U38" s="2" t="str" cm="1">
        <f t="array" ref="U38:V41">_xldudf_AI_FILL(T36:V37,T38:T41,1)</f>
        <v>200 meter sprint</v>
      </c>
      <c r="V38" s="2" t="str">
        <v>19.58 seconds</v>
      </c>
    </row>
    <row r="39" spans="4:24" x14ac:dyDescent="0.35">
      <c r="D39" s="15"/>
      <c r="E39" s="15"/>
      <c r="F39" s="15"/>
      <c r="G39" s="15"/>
      <c r="H39" s="15"/>
      <c r="I39" s="15"/>
      <c r="T39" s="2" t="s">
        <v>38</v>
      </c>
      <c r="U39" s="2" t="str">
        <v>4x100 meter relay</v>
      </c>
      <c r="V39" s="2" t="str">
        <v>36.84 seconds</v>
      </c>
    </row>
    <row r="40" spans="4:24" x14ac:dyDescent="0.35">
      <c r="D40" s="15"/>
      <c r="E40" s="15"/>
      <c r="F40" s="15"/>
      <c r="G40" s="15"/>
      <c r="H40" s="15"/>
      <c r="I40" s="15"/>
      <c r="T40" s="2" t="s">
        <v>39</v>
      </c>
      <c r="U40" s="2" t="str">
        <v>100 meter sprint</v>
      </c>
      <c r="V40" s="2" t="str">
        <v>9.72 seconds</v>
      </c>
    </row>
    <row r="41" spans="4:24" x14ac:dyDescent="0.35">
      <c r="D41" s="15"/>
      <c r="E41" s="15"/>
      <c r="F41" s="15"/>
      <c r="G41" s="15"/>
      <c r="H41" s="15"/>
      <c r="I41" s="15"/>
      <c r="T41" s="2" t="s">
        <v>40</v>
      </c>
      <c r="U41" s="2" t="str">
        <v>60 meter dash</v>
      </c>
      <c r="V41" s="2" t="str">
        <v>6.39 seconds</v>
      </c>
    </row>
    <row r="42" spans="4:24" x14ac:dyDescent="0.35">
      <c r="D42" s="15"/>
      <c r="E42" s="15"/>
      <c r="F42" s="15"/>
      <c r="G42" s="15"/>
      <c r="H42" s="15"/>
      <c r="I42" s="15"/>
    </row>
    <row r="43" spans="4:24" x14ac:dyDescent="0.35">
      <c r="D43" s="15"/>
      <c r="E43" s="15"/>
      <c r="F43" s="15"/>
      <c r="G43" s="15"/>
      <c r="H43" s="15"/>
      <c r="I43" s="15"/>
      <c r="T43" s="16" t="s">
        <v>99</v>
      </c>
      <c r="U43" s="17"/>
      <c r="V43" s="18"/>
    </row>
    <row r="45" spans="4:24" x14ac:dyDescent="0.35">
      <c r="T45" s="6" t="s">
        <v>31</v>
      </c>
      <c r="U45" s="6" t="s">
        <v>32</v>
      </c>
      <c r="V45" s="6" t="s">
        <v>35</v>
      </c>
    </row>
    <row r="46" spans="4:24" x14ac:dyDescent="0.35">
      <c r="T46" s="2" t="s">
        <v>34</v>
      </c>
      <c r="U46" s="2" t="s">
        <v>33</v>
      </c>
      <c r="V46" s="2" t="s">
        <v>36</v>
      </c>
    </row>
    <row r="47" spans="4:24" x14ac:dyDescent="0.35">
      <c r="T47" s="2" t="s">
        <v>37</v>
      </c>
      <c r="U47" s="2" t="str" cm="1">
        <f t="array" ref="U47:V50">_xldudf_AI_FILL(T45:V46,T47:T50,1)</f>
        <v>100 meter sprint</v>
      </c>
      <c r="V47" s="2" t="str">
        <v>9.69 seconds</v>
      </c>
    </row>
    <row r="48" spans="4:24" x14ac:dyDescent="0.35">
      <c r="T48" s="2" t="s">
        <v>38</v>
      </c>
      <c r="U48" s="2" t="str">
        <v>100 meter sprint</v>
      </c>
      <c r="V48" s="2" t="str">
        <v>9.69 seconds</v>
      </c>
    </row>
    <row r="49" spans="20:22" x14ac:dyDescent="0.35">
      <c r="T49" s="2" t="s">
        <v>39</v>
      </c>
      <c r="U49" s="2" t="str">
        <v>100 meter sprint</v>
      </c>
      <c r="V49" s="2" t="str">
        <v>9.72 seconds</v>
      </c>
    </row>
    <row r="50" spans="20:22" x14ac:dyDescent="0.35">
      <c r="T50" s="2" t="s">
        <v>40</v>
      </c>
      <c r="U50" s="2" t="str">
        <v>100 meter sprint</v>
      </c>
      <c r="V50" s="2" t="str">
        <v>9.74 seconds</v>
      </c>
    </row>
    <row r="107" spans="3:9" x14ac:dyDescent="0.35">
      <c r="C107" s="3"/>
      <c r="D107" s="4"/>
      <c r="E107" s="4"/>
      <c r="F107" s="4"/>
      <c r="G107" s="4"/>
      <c r="H107" s="4"/>
      <c r="I107" s="5"/>
    </row>
  </sheetData>
  <mergeCells count="13">
    <mergeCell ref="D23:I43"/>
    <mergeCell ref="T25:V25"/>
    <mergeCell ref="T4:X4"/>
    <mergeCell ref="T13:X13"/>
    <mergeCell ref="C2:I2"/>
    <mergeCell ref="C4:I4"/>
    <mergeCell ref="C18:I18"/>
    <mergeCell ref="C13:I16"/>
    <mergeCell ref="L22:O22"/>
    <mergeCell ref="L4:O4"/>
    <mergeCell ref="D20:I21"/>
    <mergeCell ref="T34:V34"/>
    <mergeCell ref="T43:V43"/>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5DCA-42E7-47EB-8F91-FF94EE76814D}">
  <dimension ref="C3:X53"/>
  <sheetViews>
    <sheetView zoomScale="113" zoomScaleNormal="100" workbookViewId="0">
      <selection activeCell="I7" sqref="I7"/>
    </sheetView>
  </sheetViews>
  <sheetFormatPr defaultRowHeight="14.5" x14ac:dyDescent="0.35"/>
  <cols>
    <col min="3" max="3" width="24.36328125" customWidth="1"/>
    <col min="4" max="4" width="23.54296875" customWidth="1"/>
    <col min="5" max="5" width="26.36328125" customWidth="1"/>
    <col min="8" max="8" width="13.08984375" customWidth="1"/>
    <col min="18" max="18" width="10.81640625" customWidth="1"/>
    <col min="19" max="19" width="20.08984375" customWidth="1"/>
    <col min="20" max="20" width="28.453125" customWidth="1"/>
    <col min="21" max="21" width="19.26953125" customWidth="1"/>
    <col min="22" max="22" width="22.54296875" customWidth="1"/>
  </cols>
  <sheetData>
    <row r="3" spans="3:24" x14ac:dyDescent="0.35">
      <c r="C3" s="35" t="s">
        <v>41</v>
      </c>
      <c r="D3" s="35"/>
      <c r="E3" s="35"/>
      <c r="F3" s="2"/>
      <c r="G3" s="2"/>
      <c r="H3" s="35" t="s">
        <v>42</v>
      </c>
      <c r="I3" s="35"/>
      <c r="J3" s="35"/>
      <c r="K3" s="35"/>
      <c r="L3" s="35"/>
      <c r="M3" s="35"/>
      <c r="N3" s="35"/>
      <c r="O3" s="35"/>
      <c r="R3" s="35" t="s">
        <v>6</v>
      </c>
      <c r="S3" s="35"/>
      <c r="T3" s="35"/>
      <c r="U3" s="35"/>
      <c r="V3" s="35"/>
      <c r="W3" s="35"/>
      <c r="X3" s="35"/>
    </row>
    <row r="5" spans="3:24" x14ac:dyDescent="0.35">
      <c r="C5" s="6" t="s">
        <v>43</v>
      </c>
      <c r="D5" s="6" t="s">
        <v>44</v>
      </c>
      <c r="E5" s="6" t="s">
        <v>45</v>
      </c>
      <c r="F5" s="2"/>
      <c r="G5" s="2"/>
      <c r="H5" s="6" t="s">
        <v>0</v>
      </c>
      <c r="I5" s="34" t="s">
        <v>82</v>
      </c>
      <c r="J5" s="34"/>
      <c r="K5" s="34"/>
      <c r="L5" s="34"/>
      <c r="M5" s="34"/>
      <c r="N5" s="34"/>
      <c r="O5" s="34"/>
      <c r="R5" s="6" t="s">
        <v>20</v>
      </c>
      <c r="S5" s="33" t="s">
        <v>77</v>
      </c>
      <c r="T5" s="33"/>
      <c r="U5" s="33"/>
      <c r="V5" s="33"/>
      <c r="W5" s="33"/>
      <c r="X5" s="33"/>
    </row>
    <row r="6" spans="3:24" x14ac:dyDescent="0.35">
      <c r="C6" s="2" t="s">
        <v>47</v>
      </c>
      <c r="D6" s="2" t="s">
        <v>46</v>
      </c>
      <c r="E6" s="2" t="str" cm="1">
        <f t="array" ref="E6">_xldudf_AI_FORMAT(C6,D6)</f>
        <v>Friday, April 28, 2023</v>
      </c>
      <c r="F6" s="2"/>
      <c r="G6" s="2"/>
      <c r="H6" s="6"/>
      <c r="I6" s="2"/>
      <c r="J6" s="2"/>
      <c r="K6" s="2"/>
      <c r="R6" s="6"/>
      <c r="S6" s="33"/>
      <c r="T6" s="33"/>
      <c r="U6" s="33"/>
      <c r="V6" s="33"/>
      <c r="W6" s="33"/>
      <c r="X6" s="33"/>
    </row>
    <row r="7" spans="3:24" x14ac:dyDescent="0.35">
      <c r="C7" s="2"/>
      <c r="D7" s="2"/>
      <c r="E7" s="2"/>
      <c r="F7" s="2"/>
      <c r="G7" s="2"/>
      <c r="H7" s="6" t="s">
        <v>4</v>
      </c>
      <c r="I7" s="2"/>
      <c r="J7" s="2"/>
      <c r="K7" s="2"/>
      <c r="L7" s="2"/>
      <c r="M7" s="2"/>
      <c r="N7" s="2"/>
      <c r="R7" s="2"/>
      <c r="S7" s="2"/>
      <c r="T7" s="2"/>
      <c r="U7" s="2"/>
      <c r="V7" s="2"/>
    </row>
    <row r="8" spans="3:24" x14ac:dyDescent="0.35">
      <c r="C8" s="6" t="s">
        <v>11</v>
      </c>
      <c r="D8" s="6" t="s">
        <v>53</v>
      </c>
      <c r="E8" s="6" t="s">
        <v>45</v>
      </c>
      <c r="F8" s="2"/>
      <c r="G8" s="2"/>
      <c r="H8" s="2"/>
      <c r="I8" s="2"/>
      <c r="J8" s="2"/>
      <c r="K8" s="2"/>
      <c r="L8" s="2"/>
      <c r="M8" s="2"/>
      <c r="N8" s="2"/>
      <c r="R8" s="6" t="s">
        <v>78</v>
      </c>
      <c r="S8" s="2" t="str" cm="1">
        <f t="array" ref="S8:V18">_xldudf_AI_TABLE(S5)</f>
        <v xml:space="preserve"> Manufacturer </v>
      </c>
      <c r="T8" s="2" t="str">
        <v xml:space="preserve"> Model          </v>
      </c>
      <c r="U8" s="2" t="str">
        <v xml:space="preserve"> Top speed </v>
      </c>
      <c r="V8" s="2" t="str">
        <v xml:space="preserve"> 0-60 mph time </v>
      </c>
    </row>
    <row r="9" spans="3:24" x14ac:dyDescent="0.35">
      <c r="C9" s="2" t="s">
        <v>54</v>
      </c>
      <c r="D9" s="2" t="s">
        <v>48</v>
      </c>
      <c r="E9" s="2" t="str" cm="1">
        <f t="array" ref="E9:E13">_xldudf_AI_FORMAT(D9:D13,"ISO currency")</f>
        <v>ISK</v>
      </c>
      <c r="F9" s="2"/>
      <c r="G9" s="2"/>
      <c r="H9" s="2"/>
      <c r="I9" s="2"/>
      <c r="J9" s="2"/>
      <c r="K9" s="2"/>
      <c r="L9" s="2"/>
      <c r="M9" s="2"/>
      <c r="N9" s="2"/>
      <c r="S9" s="2" t="str">
        <v xml:space="preserve"> Bugatti     </v>
      </c>
      <c r="T9" s="2" t="str">
        <v xml:space="preserve"> Chiron Super Sport 300+ </v>
      </c>
      <c r="U9" s="2" t="str">
        <v xml:space="preserve"> 304 mph   </v>
      </c>
      <c r="V9" s="2" t="str">
        <v xml:space="preserve"> 2.4 seconds   </v>
      </c>
    </row>
    <row r="10" spans="3:24" x14ac:dyDescent="0.35">
      <c r="C10" s="2" t="s">
        <v>55</v>
      </c>
      <c r="D10" s="2" t="s">
        <v>49</v>
      </c>
      <c r="E10" s="2" t="str">
        <v>CHF</v>
      </c>
      <c r="F10" s="2"/>
      <c r="G10" s="2"/>
      <c r="H10" s="2"/>
      <c r="I10" s="2"/>
      <c r="J10" s="2"/>
      <c r="K10" s="2"/>
      <c r="L10" s="2"/>
      <c r="M10" s="2"/>
      <c r="N10" s="2"/>
      <c r="S10" s="2" t="str">
        <v xml:space="preserve"> SSC North America </v>
      </c>
      <c r="T10" s="2" t="str">
        <v xml:space="preserve"> Tuatara       </v>
      </c>
      <c r="U10" s="2" t="str">
        <v xml:space="preserve"> 331 mph   </v>
      </c>
      <c r="V10" s="2" t="str">
        <v xml:space="preserve"> 2.5 seconds   </v>
      </c>
    </row>
    <row r="11" spans="3:24" x14ac:dyDescent="0.35">
      <c r="C11" s="2" t="s">
        <v>56</v>
      </c>
      <c r="D11" s="2" t="s">
        <v>50</v>
      </c>
      <c r="E11" s="2" t="str">
        <v>GEL</v>
      </c>
      <c r="F11" s="2"/>
      <c r="G11" s="2"/>
      <c r="H11" s="2"/>
      <c r="I11" s="2"/>
      <c r="J11" s="2"/>
      <c r="K11" s="2"/>
      <c r="L11" s="2"/>
      <c r="M11" s="2"/>
      <c r="N11" s="2"/>
      <c r="S11" s="2" t="str">
        <v xml:space="preserve"> Koenigsegg  </v>
      </c>
      <c r="T11" s="2" t="str">
        <v xml:space="preserve"> Jesko Absolut  </v>
      </c>
      <c r="U11" s="2" t="str">
        <v xml:space="preserve"> 330 mph   </v>
      </c>
      <c r="V11" s="2" t="str">
        <v xml:space="preserve"> 2.5 seconds   </v>
      </c>
    </row>
    <row r="12" spans="3:24" x14ac:dyDescent="0.35">
      <c r="C12" s="2" t="s">
        <v>57</v>
      </c>
      <c r="D12" s="2" t="s">
        <v>51</v>
      </c>
      <c r="E12" s="2" t="str">
        <v>MKD</v>
      </c>
      <c r="F12" s="2"/>
      <c r="G12" s="2"/>
      <c r="H12" s="2"/>
      <c r="I12" s="2"/>
      <c r="J12" s="2"/>
      <c r="K12" s="2"/>
      <c r="L12" s="2"/>
      <c r="M12" s="2"/>
      <c r="N12" s="2"/>
      <c r="S12" s="2" t="str">
        <v xml:space="preserve"> Hennessey   </v>
      </c>
      <c r="T12" s="2" t="str">
        <v xml:space="preserve"> Venom F5       </v>
      </c>
      <c r="U12" s="2" t="str">
        <v xml:space="preserve"> 311 mph   </v>
      </c>
      <c r="V12" s="2" t="str">
        <v xml:space="preserve"> 2.6 seconds   </v>
      </c>
    </row>
    <row r="13" spans="3:24" x14ac:dyDescent="0.35">
      <c r="C13" s="2" t="s">
        <v>58</v>
      </c>
      <c r="D13" s="2" t="s">
        <v>52</v>
      </c>
      <c r="E13" s="2" t="str">
        <v>RUB</v>
      </c>
      <c r="F13" s="2"/>
      <c r="G13" s="2"/>
      <c r="H13" s="2"/>
      <c r="I13" s="2"/>
      <c r="J13" s="2"/>
      <c r="K13" s="2"/>
      <c r="L13" s="2"/>
      <c r="M13" s="2"/>
      <c r="N13" s="2"/>
      <c r="S13" s="2" t="str">
        <v xml:space="preserve"> Bugatti     </v>
      </c>
      <c r="T13" s="2" t="str">
        <v xml:space="preserve"> Veyron Super Sport   </v>
      </c>
      <c r="U13" s="2" t="str">
        <v xml:space="preserve"> 267.8 mph </v>
      </c>
      <c r="V13" s="2" t="str">
        <v xml:space="preserve"> 2.4 seconds   </v>
      </c>
    </row>
    <row r="14" spans="3:24" x14ac:dyDescent="0.35">
      <c r="C14" s="2"/>
      <c r="D14" s="2"/>
      <c r="E14" s="2"/>
      <c r="F14" s="2"/>
      <c r="G14" s="2"/>
      <c r="H14" s="2"/>
      <c r="I14" s="2"/>
      <c r="J14" s="2"/>
      <c r="K14" s="2"/>
      <c r="L14" s="2"/>
      <c r="M14" s="2"/>
      <c r="N14" s="2"/>
      <c r="S14" s="2" t="str">
        <v xml:space="preserve"> Koenigsegg  </v>
      </c>
      <c r="T14" s="2" t="str">
        <v xml:space="preserve"> Agera RS       </v>
      </c>
      <c r="U14" s="2" t="str">
        <v xml:space="preserve"> 277.9 mph </v>
      </c>
      <c r="V14" s="2" t="str">
        <v xml:space="preserve"> 2.8 seconds   </v>
      </c>
    </row>
    <row r="15" spans="3:24" x14ac:dyDescent="0.35">
      <c r="F15" s="2"/>
      <c r="G15" s="2"/>
      <c r="H15" s="2"/>
      <c r="I15" s="2"/>
      <c r="J15" s="2"/>
      <c r="K15" s="2"/>
      <c r="L15" s="2"/>
      <c r="M15" s="2"/>
      <c r="N15" s="2"/>
      <c r="S15" s="2" t="str">
        <v xml:space="preserve"> Hennessey   </v>
      </c>
      <c r="T15" s="2" t="str">
        <v xml:space="preserve"> Venom GT       </v>
      </c>
      <c r="U15" s="2" t="str">
        <v xml:space="preserve"> 270.4 mph </v>
      </c>
      <c r="V15" s="2" t="str">
        <v xml:space="preserve"> 2.7 seconds   </v>
      </c>
    </row>
    <row r="16" spans="3:24" x14ac:dyDescent="0.35">
      <c r="C16" s="6"/>
      <c r="D16" s="6"/>
      <c r="E16" s="6"/>
      <c r="F16" s="2"/>
      <c r="G16" s="2"/>
      <c r="H16" s="2"/>
      <c r="I16" s="2"/>
      <c r="J16" s="2"/>
      <c r="K16" s="2"/>
      <c r="L16" s="2"/>
      <c r="M16" s="2"/>
      <c r="N16" s="2"/>
      <c r="S16" s="2" t="str">
        <v xml:space="preserve"> Bugatti     </v>
      </c>
      <c r="T16" s="2" t="str">
        <v xml:space="preserve"> Chiron         </v>
      </c>
      <c r="U16" s="2" t="str">
        <v xml:space="preserve"> 261 mph   </v>
      </c>
      <c r="V16" s="2" t="str">
        <v xml:space="preserve"> 2.5 seconds   </v>
      </c>
    </row>
    <row r="17" spans="3:24" x14ac:dyDescent="0.35">
      <c r="C17" s="2"/>
      <c r="D17" s="2"/>
      <c r="K17" s="2"/>
      <c r="L17" s="2"/>
      <c r="M17" s="2"/>
      <c r="N17" s="2"/>
      <c r="S17" s="2" t="str">
        <v xml:space="preserve"> Rimac       </v>
      </c>
      <c r="T17" s="2" t="str">
        <v xml:space="preserve"> C_Two          </v>
      </c>
      <c r="U17" s="2" t="str">
        <v xml:space="preserve"> 258 mph   </v>
      </c>
      <c r="V17" s="2" t="str">
        <v xml:space="preserve"> 1.85 seconds  </v>
      </c>
    </row>
    <row r="18" spans="3:24" x14ac:dyDescent="0.35">
      <c r="C18" s="2"/>
      <c r="D18" s="2"/>
      <c r="H18" s="27" t="s">
        <v>23</v>
      </c>
      <c r="I18" s="27"/>
      <c r="J18" s="27"/>
      <c r="K18" s="27"/>
      <c r="L18" s="27"/>
      <c r="M18" s="27"/>
      <c r="N18" s="27"/>
      <c r="O18" s="27"/>
      <c r="S18" s="2" t="str">
        <v xml:space="preserve"> SSC North America </v>
      </c>
      <c r="T18" s="2" t="str">
        <v xml:space="preserve"> Ultimate Aero  </v>
      </c>
      <c r="U18" s="2" t="str">
        <v xml:space="preserve"> 256 mph   </v>
      </c>
      <c r="V18" s="2" t="str">
        <v xml:space="preserve"> 2.7 seconds   </v>
      </c>
    </row>
    <row r="19" spans="3:24" x14ac:dyDescent="0.35">
      <c r="C19" s="2"/>
      <c r="D19" s="2"/>
      <c r="S19" s="2"/>
      <c r="T19" s="2"/>
      <c r="U19" s="2"/>
      <c r="V19" s="2"/>
    </row>
    <row r="20" spans="3:24" x14ac:dyDescent="0.35">
      <c r="C20" s="2"/>
      <c r="D20" s="2"/>
      <c r="H20" s="7" t="s">
        <v>0</v>
      </c>
      <c r="I20" s="34" t="s">
        <v>3</v>
      </c>
      <c r="J20" s="34"/>
      <c r="K20" s="34"/>
      <c r="L20" s="34"/>
      <c r="M20" s="34"/>
      <c r="N20" s="34"/>
      <c r="O20" s="34"/>
      <c r="R20" s="35" t="s">
        <v>101</v>
      </c>
      <c r="S20" s="35"/>
      <c r="T20" s="35"/>
      <c r="U20" s="35"/>
      <c r="V20" s="35"/>
      <c r="W20" s="35"/>
      <c r="X20" s="35"/>
    </row>
    <row r="21" spans="3:24" x14ac:dyDescent="0.35">
      <c r="C21" s="2"/>
      <c r="D21" s="2"/>
      <c r="H21" s="7"/>
    </row>
    <row r="22" spans="3:24" x14ac:dyDescent="0.35">
      <c r="H22" s="7" t="s">
        <v>4</v>
      </c>
      <c r="R22" s="6" t="s">
        <v>20</v>
      </c>
      <c r="S22" s="33" t="s">
        <v>77</v>
      </c>
      <c r="T22" s="33"/>
      <c r="U22" s="33"/>
      <c r="V22" s="33"/>
      <c r="W22" s="33"/>
      <c r="X22" s="33"/>
    </row>
    <row r="23" spans="3:24" x14ac:dyDescent="0.35">
      <c r="R23" s="6"/>
      <c r="S23" s="33"/>
      <c r="T23" s="33"/>
      <c r="U23" s="33"/>
      <c r="V23" s="33"/>
      <c r="W23" s="33"/>
      <c r="X23" s="33"/>
    </row>
    <row r="24" spans="3:24" x14ac:dyDescent="0.35">
      <c r="C24" s="6"/>
      <c r="D24" s="6"/>
      <c r="E24" s="6"/>
      <c r="F24" s="2"/>
      <c r="H24" s="2"/>
    </row>
    <row r="25" spans="3:24" x14ac:dyDescent="0.35">
      <c r="C25" s="2"/>
      <c r="D25" s="2"/>
      <c r="E25" s="2"/>
      <c r="R25" s="6" t="s">
        <v>78</v>
      </c>
      <c r="S25" s="2" t="str" cm="1">
        <f t="array" ref="S25:V34">_xldudf_AI_TABLE(S22, TRUE)</f>
        <v xml:space="preserve"> Bugatti     </v>
      </c>
      <c r="T25" s="2" t="str">
        <v xml:space="preserve"> Chiron Super Sport 300+ </v>
      </c>
      <c r="U25" s="2" t="str">
        <v xml:space="preserve"> 304 mph   </v>
      </c>
      <c r="V25" s="2" t="str">
        <v xml:space="preserve"> 2.4 seconds   </v>
      </c>
    </row>
    <row r="26" spans="3:24" x14ac:dyDescent="0.35">
      <c r="C26" s="2"/>
      <c r="D26" s="2"/>
      <c r="E26" s="2"/>
      <c r="S26" s="2" t="str">
        <v xml:space="preserve"> SSC         </v>
      </c>
      <c r="T26" s="2" t="str">
        <v xml:space="preserve"> Tuatara        </v>
      </c>
      <c r="U26" s="2" t="str">
        <v xml:space="preserve"> 331 mph   </v>
      </c>
      <c r="V26" s="2" t="str">
        <v xml:space="preserve"> 2.5 seconds   </v>
      </c>
    </row>
    <row r="27" spans="3:24" x14ac:dyDescent="0.35">
      <c r="C27" s="2"/>
      <c r="D27" s="2"/>
      <c r="E27" s="2"/>
      <c r="S27" s="2" t="str">
        <v xml:space="preserve"> Koenigsegg  </v>
      </c>
      <c r="T27" s="2" t="str">
        <v xml:space="preserve"> Jesko Absolut  </v>
      </c>
      <c r="U27" s="2" t="str">
        <v xml:space="preserve"> 330 mph   </v>
      </c>
      <c r="V27" s="2" t="str">
        <v xml:space="preserve"> 2.5 seconds   </v>
      </c>
    </row>
    <row r="28" spans="3:24" x14ac:dyDescent="0.35">
      <c r="C28" s="2"/>
      <c r="D28" s="2"/>
      <c r="E28" s="2"/>
      <c r="S28" s="2" t="str">
        <v xml:space="preserve"> Hennessey   </v>
      </c>
      <c r="T28" s="2" t="str">
        <v xml:space="preserve"> Venom F5       </v>
      </c>
      <c r="U28" s="2" t="str">
        <v xml:space="preserve"> 311 mph   </v>
      </c>
      <c r="V28" s="2" t="str">
        <v xml:space="preserve"> 2.6 seconds   </v>
      </c>
    </row>
    <row r="29" spans="3:24" x14ac:dyDescent="0.35">
      <c r="C29" s="2"/>
      <c r="D29" s="2"/>
      <c r="E29" s="2"/>
      <c r="S29" s="2" t="str">
        <v xml:space="preserve"> Bugatti     </v>
      </c>
      <c r="T29" s="2" t="str">
        <v xml:space="preserve"> Veyron Super Sport </v>
      </c>
      <c r="U29" s="2" t="str">
        <v xml:space="preserve"> 267.8 mph </v>
      </c>
      <c r="V29" s="2" t="str">
        <v xml:space="preserve"> 2.4 seconds </v>
      </c>
    </row>
    <row r="30" spans="3:24" x14ac:dyDescent="0.35">
      <c r="S30" s="2" t="str">
        <v xml:space="preserve"> Rimac       </v>
      </c>
      <c r="T30" s="2" t="str">
        <v xml:space="preserve"> C_Two          </v>
      </c>
      <c r="U30" s="2" t="str">
        <v xml:space="preserve"> 258 mph   </v>
      </c>
      <c r="V30" s="2" t="str">
        <v xml:space="preserve"> 1.85 seconds  </v>
      </c>
    </row>
    <row r="31" spans="3:24" x14ac:dyDescent="0.35">
      <c r="S31" s="2" t="str">
        <v xml:space="preserve"> Koenigsegg  </v>
      </c>
      <c r="T31" s="2" t="str">
        <v xml:space="preserve"> Agera RS       </v>
      </c>
      <c r="U31" s="2" t="str">
        <v xml:space="preserve"> 277.9 mph </v>
      </c>
      <c r="V31" s="2" t="str">
        <v xml:space="preserve"> 2.8 seconds   </v>
      </c>
    </row>
    <row r="32" spans="3:24" x14ac:dyDescent="0.35">
      <c r="S32" s="2" t="str">
        <v xml:space="preserve"> SSC         </v>
      </c>
      <c r="T32" s="2" t="str">
        <v xml:space="preserve"> Ultimate Aero  </v>
      </c>
      <c r="U32" s="2" t="str">
        <v xml:space="preserve"> 256 mph   </v>
      </c>
      <c r="V32" s="2" t="str">
        <v xml:space="preserve"> 2.7 seconds   </v>
      </c>
    </row>
    <row r="33" spans="18:24" x14ac:dyDescent="0.35">
      <c r="S33" s="2" t="str">
        <v xml:space="preserve"> Bugatti     </v>
      </c>
      <c r="T33" s="2" t="str">
        <v xml:space="preserve"> Chiron         </v>
      </c>
      <c r="U33" s="2" t="str">
        <v xml:space="preserve"> 261 mph   </v>
      </c>
      <c r="V33" s="2" t="str">
        <v xml:space="preserve"> 2.5 seconds   </v>
      </c>
    </row>
    <row r="34" spans="18:24" x14ac:dyDescent="0.35">
      <c r="S34" s="2" t="str">
        <v xml:space="preserve"> McLaren     </v>
      </c>
      <c r="T34" s="2" t="str">
        <v xml:space="preserve"> Speedtail      </v>
      </c>
      <c r="U34" s="2" t="str">
        <v xml:space="preserve"> 250 mph   </v>
      </c>
      <c r="V34" s="2" t="str">
        <v xml:space="preserve"> 2.5 seconds   </v>
      </c>
    </row>
    <row r="36" spans="18:24" x14ac:dyDescent="0.35">
      <c r="R36" s="30" t="s">
        <v>102</v>
      </c>
      <c r="S36" s="31"/>
      <c r="T36" s="31"/>
      <c r="U36" s="31"/>
      <c r="V36" s="31"/>
      <c r="W36" s="31"/>
      <c r="X36" s="32"/>
    </row>
    <row r="38" spans="18:24" ht="16" customHeight="1" x14ac:dyDescent="0.35">
      <c r="R38" s="6" t="s">
        <v>20</v>
      </c>
      <c r="S38" s="29" t="s">
        <v>103</v>
      </c>
      <c r="T38" s="29"/>
      <c r="U38" s="12"/>
      <c r="V38" s="11"/>
      <c r="W38" s="11"/>
      <c r="X38" s="11"/>
    </row>
    <row r="39" spans="18:24" ht="14.5" customHeight="1" x14ac:dyDescent="0.35">
      <c r="R39" s="6"/>
      <c r="S39" s="11"/>
      <c r="T39" s="11"/>
      <c r="U39" s="11"/>
      <c r="V39" s="11"/>
      <c r="W39" s="11"/>
      <c r="X39" s="11"/>
    </row>
    <row r="40" spans="18:24" x14ac:dyDescent="0.35">
      <c r="R40" s="6" t="s">
        <v>78</v>
      </c>
      <c r="S40" s="2" t="str" cm="1">
        <f t="array" ref="S40:U50">_xldudf_AI_TABLE(S38)</f>
        <v xml:space="preserve"> Rank </v>
      </c>
      <c r="T40" s="2" t="str">
        <v xml:space="preserve"> Car Model           </v>
      </c>
      <c r="U40" s="2" t="str">
        <v xml:space="preserve"> Top Speed (mph) </v>
      </c>
    </row>
    <row r="41" spans="18:24" x14ac:dyDescent="0.35">
      <c r="S41" s="2" t="str">
        <v xml:space="preserve"> 1    </v>
      </c>
      <c r="T41" s="2" t="str">
        <v xml:space="preserve"> SSC Tuatara        </v>
      </c>
      <c r="U41" s="2" t="str">
        <v xml:space="preserve"> 331             </v>
      </c>
    </row>
    <row r="42" spans="18:24" x14ac:dyDescent="0.35">
      <c r="S42" s="2" t="str">
        <v xml:space="preserve"> 2    </v>
      </c>
      <c r="T42" s="2" t="str">
        <v xml:space="preserve"> Bugatti Chiron Super Sport 300+ </v>
      </c>
      <c r="U42" s="2" t="str">
        <v xml:space="preserve"> 304 </v>
      </c>
    </row>
    <row r="43" spans="18:24" x14ac:dyDescent="0.35">
      <c r="S43" s="2" t="str">
        <v xml:space="preserve"> 3    </v>
      </c>
      <c r="T43" s="2" t="str">
        <v xml:space="preserve"> Hennessey Venom F5  </v>
      </c>
      <c r="U43" s="2" t="str">
        <v xml:space="preserve"> 301             </v>
      </c>
    </row>
    <row r="44" spans="18:24" x14ac:dyDescent="0.35">
      <c r="S44" s="2" t="str">
        <v xml:space="preserve"> 4    </v>
      </c>
      <c r="T44" s="2" t="str">
        <v xml:space="preserve"> Koenigsegg Jesko Absolut </v>
      </c>
      <c r="U44" s="2" t="str">
        <v xml:space="preserve"> 330.7     </v>
      </c>
    </row>
    <row r="45" spans="18:24" x14ac:dyDescent="0.35">
      <c r="S45" s="2" t="str">
        <v xml:space="preserve"> 5    </v>
      </c>
      <c r="T45" s="2" t="str">
        <v xml:space="preserve"> Bugatti Veyron Super Sport </v>
      </c>
      <c r="U45" s="2" t="str">
        <v xml:space="preserve"> 267.8    </v>
      </c>
    </row>
    <row r="46" spans="18:24" x14ac:dyDescent="0.35">
      <c r="S46" s="2" t="str">
        <v xml:space="preserve"> 6    </v>
      </c>
      <c r="T46" s="2" t="str">
        <v xml:space="preserve"> SSC Ultimate Aero   </v>
      </c>
      <c r="U46" s="2" t="str">
        <v xml:space="preserve"> 256             </v>
      </c>
    </row>
    <row r="47" spans="18:24" x14ac:dyDescent="0.35">
      <c r="S47" s="2" t="str">
        <v xml:space="preserve"> 7    </v>
      </c>
      <c r="T47" s="2" t="str">
        <v xml:space="preserve"> Koenigsegg Agera RS </v>
      </c>
      <c r="U47" s="2" t="str">
        <v xml:space="preserve"> 277.9          </v>
      </c>
    </row>
    <row r="48" spans="18:24" x14ac:dyDescent="0.35">
      <c r="S48" s="2" t="str">
        <v xml:space="preserve"> 8    </v>
      </c>
      <c r="T48" s="2" t="str">
        <v xml:space="preserve"> Hennessey Venom GT  </v>
      </c>
      <c r="U48" s="2" t="str">
        <v xml:space="preserve"> 270.4          </v>
      </c>
    </row>
    <row r="49" spans="19:21" x14ac:dyDescent="0.35">
      <c r="S49" s="2" t="str">
        <v xml:space="preserve"> 9    </v>
      </c>
      <c r="T49" s="2" t="str">
        <v xml:space="preserve"> Bugatti Chiron      </v>
      </c>
      <c r="U49" s="2" t="str">
        <v xml:space="preserve"> 261             </v>
      </c>
    </row>
    <row r="50" spans="19:21" x14ac:dyDescent="0.35">
      <c r="S50" s="2" t="str">
        <v xml:space="preserve"> 10   </v>
      </c>
      <c r="T50" s="2" t="str">
        <v xml:space="preserve"> Rimac C_Two         </v>
      </c>
      <c r="U50" s="2" t="str">
        <v xml:space="preserve"> 258             </v>
      </c>
    </row>
    <row r="51" spans="19:21" x14ac:dyDescent="0.35">
      <c r="S51" s="2"/>
      <c r="T51" s="2"/>
      <c r="U51" s="2"/>
    </row>
    <row r="52" spans="19:21" x14ac:dyDescent="0.35">
      <c r="S52" s="2"/>
      <c r="T52" s="2"/>
      <c r="U52" s="2"/>
    </row>
    <row r="53" spans="19:21" ht="14.5" customHeight="1" x14ac:dyDescent="0.35">
      <c r="S53" s="2"/>
      <c r="T53" s="2"/>
      <c r="U53" s="2"/>
    </row>
  </sheetData>
  <mergeCells count="11">
    <mergeCell ref="C3:E3"/>
    <mergeCell ref="I5:O5"/>
    <mergeCell ref="H3:O3"/>
    <mergeCell ref="S22:X23"/>
    <mergeCell ref="R20:X20"/>
    <mergeCell ref="H18:O18"/>
    <mergeCell ref="S38:T38"/>
    <mergeCell ref="R36:X36"/>
    <mergeCell ref="S5:X6"/>
    <mergeCell ref="I20:O20"/>
    <mergeCell ref="R3:X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A65E-23F6-41DB-83E5-416194B035F3}">
  <dimension ref="C1:E27"/>
  <sheetViews>
    <sheetView topLeftCell="A2" zoomScale="115" zoomScaleNormal="115" workbookViewId="0">
      <selection activeCell="E6" sqref="E6:E12"/>
    </sheetView>
  </sheetViews>
  <sheetFormatPr defaultRowHeight="14.5" x14ac:dyDescent="0.35"/>
  <cols>
    <col min="3" max="3" width="34.90625" customWidth="1"/>
    <col min="4" max="4" width="32" customWidth="1"/>
    <col min="5" max="5" width="34.26953125" customWidth="1"/>
  </cols>
  <sheetData>
    <row r="1" spans="3:5" hidden="1" x14ac:dyDescent="0.35"/>
    <row r="3" spans="3:5" ht="18.5" customHeight="1" x14ac:dyDescent="0.35">
      <c r="C3" s="35" t="s">
        <v>63</v>
      </c>
      <c r="D3" s="35"/>
      <c r="E3" s="35"/>
    </row>
    <row r="5" spans="3:5" x14ac:dyDescent="0.35">
      <c r="C5" s="10" t="s">
        <v>65</v>
      </c>
      <c r="D5" s="10" t="s">
        <v>66</v>
      </c>
      <c r="E5" s="10" t="s">
        <v>45</v>
      </c>
    </row>
    <row r="6" spans="3:5" x14ac:dyDescent="0.35">
      <c r="C6" s="36" t="s">
        <v>81</v>
      </c>
      <c r="D6" s="2" t="s">
        <v>80</v>
      </c>
      <c r="E6" s="38"/>
    </row>
    <row r="7" spans="3:5" x14ac:dyDescent="0.35">
      <c r="C7" s="37"/>
      <c r="E7" s="39"/>
    </row>
    <row r="8" spans="3:5" x14ac:dyDescent="0.35">
      <c r="C8" s="37"/>
      <c r="E8" s="39"/>
    </row>
    <row r="9" spans="3:5" x14ac:dyDescent="0.35">
      <c r="C9" s="37"/>
      <c r="E9" s="39"/>
    </row>
    <row r="10" spans="3:5" x14ac:dyDescent="0.35">
      <c r="C10" s="37"/>
      <c r="E10" s="39"/>
    </row>
    <row r="11" spans="3:5" x14ac:dyDescent="0.35">
      <c r="C11" s="37"/>
      <c r="E11" s="39"/>
    </row>
    <row r="12" spans="3:5" x14ac:dyDescent="0.35">
      <c r="C12" s="37"/>
      <c r="E12" s="39"/>
    </row>
    <row r="14" spans="3:5" x14ac:dyDescent="0.35">
      <c r="C14" s="40" t="s">
        <v>108</v>
      </c>
      <c r="D14" s="40"/>
      <c r="E14" s="40"/>
    </row>
    <row r="15" spans="3:5" x14ac:dyDescent="0.35">
      <c r="C15" s="13" t="s">
        <v>65</v>
      </c>
      <c r="D15" s="13" t="s">
        <v>66</v>
      </c>
      <c r="E15" s="13" t="s">
        <v>107</v>
      </c>
    </row>
    <row r="16" spans="3:5" x14ac:dyDescent="0.35">
      <c r="C16" s="41" t="s">
        <v>106</v>
      </c>
      <c r="E16" s="41" t="str" cm="1">
        <f t="array" ref="E16">_xldudf_AI_TRANSLATE(C16,D17,"Write is so it is in old English")</f>
        <v>'Upon a clear sky, a brave red aeroplane ascended, its propeller spinning like a whirligig. Within, a young pilot named Max gripped the controls, his eyes wide open with excitement. Beneath him, cities and fields appeared as a patchwork quilt. Max imagined the adventures before him, as the wind whispered tales of the sky.'</v>
      </c>
    </row>
    <row r="17" spans="3:5" ht="14.5" customHeight="1" x14ac:dyDescent="0.35">
      <c r="C17" s="42"/>
      <c r="D17" s="2" t="s">
        <v>105</v>
      </c>
      <c r="E17" s="42"/>
    </row>
    <row r="18" spans="3:5" x14ac:dyDescent="0.35">
      <c r="C18" s="42"/>
      <c r="E18" s="42"/>
    </row>
    <row r="19" spans="3:5" x14ac:dyDescent="0.35">
      <c r="C19" s="42"/>
      <c r="E19" s="42"/>
    </row>
    <row r="20" spans="3:5" x14ac:dyDescent="0.35">
      <c r="C20" s="42"/>
      <c r="E20" s="42"/>
    </row>
    <row r="21" spans="3:5" x14ac:dyDescent="0.35">
      <c r="C21" s="42"/>
      <c r="E21" s="42"/>
    </row>
    <row r="22" spans="3:5" x14ac:dyDescent="0.35">
      <c r="C22" s="43"/>
      <c r="E22" s="43"/>
    </row>
    <row r="27" spans="3:5" ht="14.5" customHeight="1" x14ac:dyDescent="0.35"/>
  </sheetData>
  <mergeCells count="6">
    <mergeCell ref="C3:E3"/>
    <mergeCell ref="C6:C12"/>
    <mergeCell ref="E6:E12"/>
    <mergeCell ref="C14:E14"/>
    <mergeCell ref="E16:E22"/>
    <mergeCell ref="C16:C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5503-8890-4F29-B773-706A18A4E2F5}">
  <dimension ref="B1:I65"/>
  <sheetViews>
    <sheetView topLeftCell="A4" zoomScale="115" workbookViewId="0">
      <selection activeCell="H6" sqref="H6"/>
    </sheetView>
  </sheetViews>
  <sheetFormatPr defaultRowHeight="14.5" x14ac:dyDescent="0.35"/>
  <cols>
    <col min="3" max="3" width="12.1796875" customWidth="1"/>
    <col min="4" max="4" width="44.1796875" bestFit="1" customWidth="1"/>
    <col min="5" max="5" width="14.6328125" customWidth="1"/>
    <col min="6" max="6" width="11.81640625" customWidth="1"/>
    <col min="7" max="7" width="20.453125" customWidth="1"/>
  </cols>
  <sheetData>
    <row r="1" spans="2:9" hidden="1" x14ac:dyDescent="0.35"/>
    <row r="2" spans="2:9" hidden="1" x14ac:dyDescent="0.35"/>
    <row r="3" spans="2:9" hidden="1" x14ac:dyDescent="0.35"/>
    <row r="6" spans="2:9" x14ac:dyDescent="0.35">
      <c r="H6" s="7" t="s">
        <v>0</v>
      </c>
      <c r="I6" t="s">
        <v>1</v>
      </c>
    </row>
    <row r="7" spans="2:9" x14ac:dyDescent="0.35">
      <c r="B7" s="2"/>
      <c r="C7" s="2"/>
      <c r="D7" s="2"/>
      <c r="E7" s="2"/>
      <c r="F7" s="2"/>
      <c r="G7" s="2"/>
    </row>
    <row r="8" spans="2:9" x14ac:dyDescent="0.35">
      <c r="B8" s="2"/>
    </row>
    <row r="9" spans="2:9" x14ac:dyDescent="0.35">
      <c r="B9" s="2"/>
      <c r="C9" s="2" t="s">
        <v>86</v>
      </c>
      <c r="D9" s="2" t="s">
        <v>43</v>
      </c>
      <c r="E9" s="2" t="s">
        <v>85</v>
      </c>
      <c r="F9" s="2" t="s">
        <v>84</v>
      </c>
      <c r="G9" s="2" t="s">
        <v>83</v>
      </c>
      <c r="H9" t="str" cm="1">
        <f t="array" ref="H9">_xldudf_AI_ASK(I6)</f>
        <v>The average weight of a fully grown African Elephant is between 5,000 to 14,000 pounds (2,268 to 6,350 kilograms).</v>
      </c>
    </row>
    <row r="10" spans="2:9" x14ac:dyDescent="0.35">
      <c r="B10" s="2"/>
      <c r="C10" s="2" t="s">
        <v>88</v>
      </c>
      <c r="D10" s="2" t="s">
        <v>89</v>
      </c>
      <c r="E10" s="2" t="s">
        <v>89</v>
      </c>
      <c r="F10" s="2" t="s">
        <v>89</v>
      </c>
      <c r="G10" s="2" t="s">
        <v>89</v>
      </c>
    </row>
    <row r="11" spans="2:9" x14ac:dyDescent="0.35">
      <c r="B11" s="2"/>
    </row>
    <row r="12" spans="2:9" x14ac:dyDescent="0.35">
      <c r="B12" s="2"/>
      <c r="C12" s="2" t="s">
        <v>86</v>
      </c>
      <c r="D12" s="2" t="s">
        <v>43</v>
      </c>
      <c r="E12" s="2" t="s">
        <v>85</v>
      </c>
      <c r="F12" s="2" t="s">
        <v>84</v>
      </c>
      <c r="G12" s="2" t="s">
        <v>83</v>
      </c>
      <c r="H12" t="str" cm="1">
        <f t="array" ref="H12">_xldudf_AI_ASK(I6, "Write 'Yay!' inbetween each word within the answer")</f>
        <v>The average Yay! weight Yay! of Yay! a Yay! fully Yay! grown Yay! African Yay! Elephant Yay! is Yay! around Yay! 12,000 Yay! pounds. Yay!</v>
      </c>
    </row>
    <row r="13" spans="2:9" x14ac:dyDescent="0.35">
      <c r="B13" s="2"/>
      <c r="C13" s="2" t="s">
        <v>88</v>
      </c>
      <c r="D13" s="2" t="s">
        <v>87</v>
      </c>
      <c r="E13" s="2" t="s">
        <v>89</v>
      </c>
      <c r="F13" s="2" t="s">
        <v>89</v>
      </c>
      <c r="G13" s="2" t="s">
        <v>89</v>
      </c>
    </row>
    <row r="14" spans="2:9" x14ac:dyDescent="0.35">
      <c r="B14" s="2"/>
    </row>
    <row r="15" spans="2:9" x14ac:dyDescent="0.35">
      <c r="B15" s="2"/>
      <c r="C15" s="2" t="s">
        <v>86</v>
      </c>
      <c r="D15" s="2" t="s">
        <v>43</v>
      </c>
      <c r="E15" s="2" t="s">
        <v>85</v>
      </c>
      <c r="F15" s="2" t="s">
        <v>84</v>
      </c>
      <c r="G15" s="2" t="s">
        <v>83</v>
      </c>
      <c r="H15" t="str" cm="1">
        <f t="array" ref="H15">_xldudf_AI_ASK(I6, "", 0.5, 100)</f>
        <v>The average weight of a fully grown African Elephant is around 12,000 to 14,000 pounds (5,400 to 6,350 kilograms).</v>
      </c>
    </row>
    <row r="16" spans="2:9" x14ac:dyDescent="0.35">
      <c r="B16" s="2"/>
      <c r="C16" s="2" t="s">
        <v>88</v>
      </c>
      <c r="D16" s="2" t="s">
        <v>89</v>
      </c>
      <c r="E16" s="2" t="s">
        <v>90</v>
      </c>
      <c r="F16" s="2" t="s">
        <v>91</v>
      </c>
      <c r="G16" s="2" t="s">
        <v>89</v>
      </c>
    </row>
    <row r="17" spans="2:8" x14ac:dyDescent="0.35">
      <c r="B17" s="2"/>
      <c r="C17" s="2"/>
      <c r="D17" s="2"/>
      <c r="E17" s="2"/>
      <c r="F17" s="2"/>
      <c r="G17" s="2"/>
    </row>
    <row r="18" spans="2:8" x14ac:dyDescent="0.35">
      <c r="B18" s="2"/>
      <c r="C18" s="2" t="s">
        <v>86</v>
      </c>
      <c r="D18" s="2" t="s">
        <v>43</v>
      </c>
      <c r="E18" s="2" t="s">
        <v>85</v>
      </c>
      <c r="F18" s="2" t="s">
        <v>84</v>
      </c>
      <c r="G18" s="2" t="s">
        <v>83</v>
      </c>
      <c r="H18" t="str" cm="1">
        <f t="array" ref="H18">_xldudf_AI_ASK(I6, "", 0.5, 10)</f>
        <v>The average weight of a fully grown African Elephant is</v>
      </c>
    </row>
    <row r="19" spans="2:8" x14ac:dyDescent="0.35">
      <c r="B19" s="2"/>
      <c r="C19" s="2" t="s">
        <v>88</v>
      </c>
      <c r="D19" s="2" t="s">
        <v>89</v>
      </c>
      <c r="E19" s="2" t="s">
        <v>90</v>
      </c>
      <c r="F19" s="2" t="s">
        <v>92</v>
      </c>
      <c r="G19" s="2" t="s">
        <v>89</v>
      </c>
    </row>
    <row r="20" spans="2:8" x14ac:dyDescent="0.35">
      <c r="B20" s="2"/>
    </row>
    <row r="21" spans="2:8" x14ac:dyDescent="0.35">
      <c r="B21" s="2"/>
      <c r="C21" s="2" t="s">
        <v>86</v>
      </c>
      <c r="D21" s="2" t="s">
        <v>43</v>
      </c>
      <c r="E21" s="2" t="s">
        <v>85</v>
      </c>
      <c r="F21" s="2" t="s">
        <v>84</v>
      </c>
      <c r="G21" s="2" t="s">
        <v>83</v>
      </c>
      <c r="H21" t="str" cm="1">
        <f t="array" ref="H21">_xldudf_AI_ASK(I6, "", 1, 100, "gpt-3.5-turbo")</f>
        <v>The average weight of a fully grown African Elephant can range from 5,000 to 14,000 pounds (2,268 to 6,350 kilograms).</v>
      </c>
    </row>
    <row r="22" spans="2:8" x14ac:dyDescent="0.35">
      <c r="B22" s="2"/>
      <c r="C22" s="2" t="s">
        <v>88</v>
      </c>
      <c r="D22" s="2" t="s">
        <v>89</v>
      </c>
      <c r="E22" s="2" t="s">
        <v>94</v>
      </c>
      <c r="F22" s="2" t="s">
        <v>91</v>
      </c>
      <c r="G22" s="2" t="s">
        <v>93</v>
      </c>
    </row>
    <row r="23" spans="2:8" x14ac:dyDescent="0.35">
      <c r="B23" s="2"/>
      <c r="C23" s="2"/>
      <c r="D23" s="2"/>
      <c r="E23" s="2"/>
      <c r="F23" s="2"/>
      <c r="G23" s="2"/>
    </row>
    <row r="24" spans="2:8" x14ac:dyDescent="0.35">
      <c r="B24" s="2"/>
      <c r="C24" s="2" t="s">
        <v>86</v>
      </c>
      <c r="D24" s="2" t="s">
        <v>43</v>
      </c>
      <c r="E24" s="2" t="s">
        <v>85</v>
      </c>
      <c r="F24" s="2" t="s">
        <v>84</v>
      </c>
      <c r="G24" s="2" t="s">
        <v>83</v>
      </c>
      <c r="H24" t="str" cm="1">
        <f t="array" ref="H24">_xldudf_AI_ASK(I6, "", 1, 100, "gpt-4")</f>
        <v>The average weight of a fully grown African Elephant can range between 5,000 to 14,000 lbs (2,268 to 6,350 kg). Male elephants tend to be larger than the females.</v>
      </c>
    </row>
    <row r="25" spans="2:8" x14ac:dyDescent="0.35">
      <c r="B25" s="2"/>
      <c r="C25" s="2" t="s">
        <v>88</v>
      </c>
      <c r="D25" s="2" t="s">
        <v>89</v>
      </c>
      <c r="E25" s="2" t="s">
        <v>94</v>
      </c>
      <c r="F25" s="2" t="s">
        <v>91</v>
      </c>
      <c r="G25" s="2" t="s">
        <v>104</v>
      </c>
    </row>
    <row r="26" spans="2:8" x14ac:dyDescent="0.35">
      <c r="B26" s="2"/>
      <c r="C26" s="2"/>
      <c r="D26" s="2"/>
      <c r="E26" s="2"/>
      <c r="F26" s="2"/>
      <c r="G26" s="2"/>
    </row>
    <row r="27" spans="2:8" x14ac:dyDescent="0.35">
      <c r="B27" s="2"/>
    </row>
    <row r="28" spans="2:8" x14ac:dyDescent="0.35">
      <c r="B28" s="2"/>
    </row>
    <row r="37" spans="3:7" x14ac:dyDescent="0.35">
      <c r="C37" s="7" t="s">
        <v>20</v>
      </c>
      <c r="D37" t="s">
        <v>95</v>
      </c>
    </row>
    <row r="40" spans="3:7" x14ac:dyDescent="0.35">
      <c r="C40" s="2" t="s">
        <v>86</v>
      </c>
      <c r="D40" s="2" t="s">
        <v>43</v>
      </c>
      <c r="E40" s="2" t="s">
        <v>85</v>
      </c>
      <c r="F40" s="2" t="s">
        <v>84</v>
      </c>
      <c r="G40" s="2" t="s">
        <v>83</v>
      </c>
    </row>
    <row r="41" spans="3:7" x14ac:dyDescent="0.35">
      <c r="C41" s="2" t="s">
        <v>96</v>
      </c>
      <c r="D41" s="2" t="s">
        <v>89</v>
      </c>
      <c r="E41" s="2" t="s">
        <v>89</v>
      </c>
      <c r="F41" s="2" t="s">
        <v>89</v>
      </c>
      <c r="G41" s="2" t="s">
        <v>89</v>
      </c>
    </row>
    <row r="42" spans="3:7" x14ac:dyDescent="0.35">
      <c r="C42" s="44" t="str" cm="1">
        <f t="array" ref="C42">_xldudf_AI_ASK($D$37, "")</f>
        <v>Once upon a time, a boy named Jack and his loyal dog, Max, found themselves stranded on a remote island in the Pacific after their boat capsized during a storm. With no way to call for help, they had to rely on each other for survival. Jack used his resourcefulness to build a shelter and find food, while Max kept watch for any passing ships. Despite the challenges they faced, their bond grew stronger as they navigated the island together. Eventually, a passing fishing boat spotted their makeshift signal and rescued them, bringing them back to safety. The experience forged an unbreakable bond between Jack and Max, a testament to the power of friendship and resilience.</v>
      </c>
      <c r="D42" s="45"/>
      <c r="E42" s="45"/>
      <c r="F42" s="45"/>
      <c r="G42" s="46"/>
    </row>
    <row r="43" spans="3:7" x14ac:dyDescent="0.35">
      <c r="C43" s="47"/>
      <c r="D43" s="29"/>
      <c r="E43" s="29"/>
      <c r="F43" s="29"/>
      <c r="G43" s="48"/>
    </row>
    <row r="44" spans="3:7" x14ac:dyDescent="0.35">
      <c r="C44" s="47"/>
      <c r="D44" s="29"/>
      <c r="E44" s="29"/>
      <c r="F44" s="29"/>
      <c r="G44" s="48"/>
    </row>
    <row r="45" spans="3:7" x14ac:dyDescent="0.35">
      <c r="C45" s="47"/>
      <c r="D45" s="29"/>
      <c r="E45" s="29"/>
      <c r="F45" s="29"/>
      <c r="G45" s="48"/>
    </row>
    <row r="46" spans="3:7" x14ac:dyDescent="0.35">
      <c r="C46" s="47"/>
      <c r="D46" s="29"/>
      <c r="E46" s="29"/>
      <c r="F46" s="29"/>
      <c r="G46" s="48"/>
    </row>
    <row r="47" spans="3:7" x14ac:dyDescent="0.35">
      <c r="C47" s="47"/>
      <c r="D47" s="29"/>
      <c r="E47" s="29"/>
      <c r="F47" s="29"/>
      <c r="G47" s="48"/>
    </row>
    <row r="48" spans="3:7" x14ac:dyDescent="0.35">
      <c r="C48" s="47"/>
      <c r="D48" s="29"/>
      <c r="E48" s="29"/>
      <c r="F48" s="29"/>
      <c r="G48" s="48"/>
    </row>
    <row r="49" spans="3:7" x14ac:dyDescent="0.35">
      <c r="C49" s="47"/>
      <c r="D49" s="29"/>
      <c r="E49" s="29"/>
      <c r="F49" s="29"/>
      <c r="G49" s="48"/>
    </row>
    <row r="50" spans="3:7" x14ac:dyDescent="0.35">
      <c r="C50" s="49"/>
      <c r="D50" s="50"/>
      <c r="E50" s="50"/>
      <c r="F50" s="50"/>
      <c r="G50" s="51"/>
    </row>
    <row r="53" spans="3:7" x14ac:dyDescent="0.35">
      <c r="C53" s="2" t="s">
        <v>86</v>
      </c>
      <c r="D53" s="2" t="s">
        <v>43</v>
      </c>
      <c r="E53" s="2" t="s">
        <v>85</v>
      </c>
      <c r="F53" s="2" t="s">
        <v>84</v>
      </c>
      <c r="G53" s="2" t="s">
        <v>83</v>
      </c>
    </row>
    <row r="54" spans="3:7" x14ac:dyDescent="0.35">
      <c r="C54" s="2" t="s">
        <v>96</v>
      </c>
      <c r="D54" s="2" t="s">
        <v>97</v>
      </c>
      <c r="E54" s="2" t="s">
        <v>89</v>
      </c>
      <c r="F54" s="2" t="s">
        <v>89</v>
      </c>
      <c r="G54" s="2" t="s">
        <v>89</v>
      </c>
    </row>
    <row r="55" spans="3:7" ht="14.5" customHeight="1" x14ac:dyDescent="0.35">
      <c r="C55" s="52" t="str" cm="1">
        <f t="array" ref="C55">_xldudf_AI_ASK($D$37, "The story must be like William Shakespeare wrote it")</f>
        <v>In the vast expanse of the Pacific Ocean, a boy and his loyal hound found themselves marooned upon a desolate island. The boy, with a heavy heart, gazed upon the endless sea, yearning for rescue. His faithful companion, a canine of noble spirit, stood by his side, offering solace in their dire predicament.
As days turned to nights, the boy and his dog forged a bond stronger than steel, finding comfort in each other's company. Together, they roamed the sandy shores, seeking sustenance and shelter amidst the harsh elements.
Though fate had cast them adrift, their spirits remained unbroken, united in their quest for survival and hope for a brighter tomorrow. And so, under the watchful gaze of the moon and stars, the boy and his dog stood resolute, facing the challenges of their island exile with unwavering courage and unwavering love.</v>
      </c>
      <c r="D55" s="52"/>
      <c r="E55" s="52"/>
      <c r="F55" s="52"/>
      <c r="G55" s="52"/>
    </row>
    <row r="56" spans="3:7" x14ac:dyDescent="0.35">
      <c r="C56" s="52"/>
      <c r="D56" s="52"/>
      <c r="E56" s="52"/>
      <c r="F56" s="52"/>
      <c r="G56" s="52"/>
    </row>
    <row r="57" spans="3:7" x14ac:dyDescent="0.35">
      <c r="C57" s="52"/>
      <c r="D57" s="52"/>
      <c r="E57" s="52"/>
      <c r="F57" s="52"/>
      <c r="G57" s="52"/>
    </row>
    <row r="58" spans="3:7" x14ac:dyDescent="0.35">
      <c r="C58" s="52"/>
      <c r="D58" s="52"/>
      <c r="E58" s="52"/>
      <c r="F58" s="52"/>
      <c r="G58" s="52"/>
    </row>
    <row r="59" spans="3:7" x14ac:dyDescent="0.35">
      <c r="C59" s="52"/>
      <c r="D59" s="52"/>
      <c r="E59" s="52"/>
      <c r="F59" s="52"/>
      <c r="G59" s="52"/>
    </row>
    <row r="60" spans="3:7" x14ac:dyDescent="0.35">
      <c r="C60" s="52"/>
      <c r="D60" s="52"/>
      <c r="E60" s="52"/>
      <c r="F60" s="52"/>
      <c r="G60" s="52"/>
    </row>
    <row r="61" spans="3:7" x14ac:dyDescent="0.35">
      <c r="C61" s="52"/>
      <c r="D61" s="52"/>
      <c r="E61" s="52"/>
      <c r="F61" s="52"/>
      <c r="G61" s="52"/>
    </row>
    <row r="62" spans="3:7" x14ac:dyDescent="0.35">
      <c r="C62" s="52"/>
      <c r="D62" s="52"/>
      <c r="E62" s="52"/>
      <c r="F62" s="52"/>
      <c r="G62" s="52"/>
    </row>
    <row r="63" spans="3:7" x14ac:dyDescent="0.35">
      <c r="C63" s="52"/>
      <c r="D63" s="52"/>
      <c r="E63" s="52"/>
      <c r="F63" s="52"/>
      <c r="G63" s="52"/>
    </row>
    <row r="64" spans="3:7" x14ac:dyDescent="0.35">
      <c r="C64" s="52"/>
      <c r="D64" s="52"/>
      <c r="E64" s="52"/>
      <c r="F64" s="52"/>
      <c r="G64" s="52"/>
    </row>
    <row r="65" spans="3:7" x14ac:dyDescent="0.35">
      <c r="C65" s="52"/>
      <c r="D65" s="52"/>
      <c r="E65" s="52"/>
      <c r="F65" s="52"/>
      <c r="G65" s="52"/>
    </row>
  </sheetData>
  <mergeCells count="2">
    <mergeCell ref="C42:G50"/>
    <mergeCell ref="C55:G65"/>
  </mergeCells>
  <pageMargins left="0.7" right="0.7" top="0.75" bottom="0.75" header="0.3" footer="0.3"/>
  <drawing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 1</vt:lpstr>
      <vt:lpstr>Sheet 2</vt:lpstr>
      <vt:lpstr>AI.TRANSLATE</vt:lpstr>
      <vt:lpstr>AI.ASK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Warrick K</dc:creator>
  <cp:lastModifiedBy>Warrick K</cp:lastModifiedBy>
  <dcterms:created xsi:type="dcterms:W3CDTF">2024-04-10T09:28:54Z</dcterms:created>
  <dcterms:modified xsi:type="dcterms:W3CDTF">2024-05-23T14:25:42Z</dcterms:modified>
</cp:coreProperties>
</file>