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wsmk\Downloads\"/>
    </mc:Choice>
  </mc:AlternateContent>
  <xr:revisionPtr revIDLastSave="0" documentId="13_ncr:1_{D0698A36-2404-4B23-8470-6E33D147373F}" xr6:coauthVersionLast="47" xr6:coauthVersionMax="47" xr10:uidLastSave="{00000000-0000-0000-0000-000000000000}"/>
  <bookViews>
    <workbookView xWindow="-110" yWindow="-110" windowWidth="25820" windowHeight="14620" xr2:uid="{00000000-000D-0000-FFFF-FFFF00000000}"/>
  </bookViews>
  <sheets>
    <sheet name="PMT&amp;IPMT" sheetId="1" r:id="rId1"/>
    <sheet name="PMT&amp;IPMT-Exercise" sheetId="9" r:id="rId2"/>
    <sheet name="VariableInterestRate" sheetId="6" r:id="rId3"/>
    <sheet name="VariableInterestRate-Exercise" sheetId="8" r:id="rId4"/>
    <sheet name="InterestOnlyLoan-Example" sheetId="3" r:id="rId5"/>
    <sheet name="WeeklyPayments-Example" sheetId="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9" l="1"/>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223" i="9"/>
  <c r="H224" i="9"/>
  <c r="H225" i="9"/>
  <c r="H226" i="9"/>
  <c r="H227" i="9"/>
  <c r="H228" i="9"/>
  <c r="H229" i="9"/>
  <c r="H230" i="9"/>
  <c r="H231" i="9"/>
  <c r="H232" i="9"/>
  <c r="H233" i="9"/>
  <c r="H234" i="9"/>
  <c r="H235" i="9"/>
  <c r="H236" i="9"/>
  <c r="H237" i="9"/>
  <c r="H238" i="9"/>
  <c r="H239" i="9"/>
  <c r="H240" i="9"/>
  <c r="H241" i="9"/>
  <c r="H242" i="9"/>
  <c r="H243" i="9"/>
  <c r="H244" i="9"/>
  <c r="H245" i="9"/>
  <c r="H246" i="9"/>
  <c r="H247" i="9"/>
  <c r="H248" i="9"/>
  <c r="H249" i="9"/>
  <c r="H250" i="9"/>
  <c r="H251" i="9"/>
  <c r="H252" i="9"/>
  <c r="H253" i="9"/>
  <c r="H254" i="9"/>
  <c r="H255" i="9"/>
  <c r="H256" i="9"/>
  <c r="H257" i="9"/>
  <c r="H258" i="9"/>
  <c r="H259" i="9"/>
  <c r="H260" i="9"/>
  <c r="H261" i="9"/>
  <c r="H262" i="9"/>
  <c r="H263" i="9"/>
  <c r="H264" i="9"/>
  <c r="H265" i="9"/>
  <c r="H266" i="9"/>
  <c r="H267" i="9"/>
  <c r="H268" i="9"/>
  <c r="H269" i="9"/>
  <c r="H270" i="9"/>
  <c r="H271" i="9"/>
  <c r="H272" i="9"/>
  <c r="H273" i="9"/>
  <c r="H274" i="9"/>
  <c r="H275" i="9"/>
  <c r="H276" i="9"/>
  <c r="H277" i="9"/>
  <c r="H278" i="9"/>
  <c r="H279" i="9"/>
  <c r="H280" i="9"/>
  <c r="H281" i="9"/>
  <c r="H282" i="9"/>
  <c r="H283" i="9"/>
  <c r="H284" i="9"/>
  <c r="H285" i="9"/>
  <c r="H286" i="9"/>
  <c r="H287" i="9"/>
  <c r="H288" i="9"/>
  <c r="H289" i="9"/>
  <c r="H290" i="9"/>
  <c r="H291" i="9"/>
  <c r="H292" i="9"/>
  <c r="H293" i="9"/>
  <c r="H294" i="9"/>
  <c r="H295" i="9"/>
  <c r="H296" i="9"/>
  <c r="H297" i="9"/>
  <c r="H298" i="9"/>
  <c r="H299" i="9"/>
  <c r="H300" i="9"/>
  <c r="H301" i="9"/>
  <c r="H302" i="9"/>
  <c r="H303" i="9"/>
  <c r="H304" i="9"/>
  <c r="H305" i="9"/>
  <c r="H306" i="9"/>
  <c r="H307" i="9"/>
  <c r="H308" i="9"/>
  <c r="H309" i="9"/>
  <c r="H310" i="9"/>
  <c r="H311" i="9"/>
  <c r="H312" i="9"/>
  <c r="H313" i="9"/>
  <c r="H314" i="9"/>
  <c r="H315" i="9"/>
  <c r="H316" i="9"/>
  <c r="H317" i="9"/>
  <c r="H318" i="9"/>
  <c r="H319" i="9"/>
  <c r="H320" i="9"/>
  <c r="H321" i="9"/>
  <c r="H322" i="9"/>
  <c r="H323" i="9"/>
  <c r="H324" i="9"/>
  <c r="H325" i="9"/>
  <c r="H326" i="9"/>
  <c r="H327" i="9"/>
  <c r="H328" i="9"/>
  <c r="H329" i="9"/>
  <c r="H330" i="9"/>
  <c r="H331" i="9"/>
  <c r="H332" i="9"/>
  <c r="H333" i="9"/>
  <c r="H334" i="9"/>
  <c r="H335" i="9"/>
  <c r="H336" i="9"/>
  <c r="H337" i="9"/>
  <c r="H338" i="9"/>
  <c r="H339" i="9"/>
  <c r="H340" i="9"/>
  <c r="H341" i="9"/>
  <c r="H342" i="9"/>
  <c r="H343" i="9"/>
  <c r="H344" i="9"/>
  <c r="H345" i="9"/>
  <c r="H346" i="9"/>
  <c r="H347" i="9"/>
  <c r="H348" i="9"/>
  <c r="H349" i="9"/>
  <c r="H350" i="9"/>
  <c r="H351" i="9"/>
  <c r="H352" i="9"/>
  <c r="H353" i="9"/>
  <c r="H354" i="9"/>
  <c r="H355" i="9"/>
  <c r="H356" i="9"/>
  <c r="H357" i="9"/>
  <c r="H358" i="9"/>
  <c r="H359" i="9"/>
  <c r="H360" i="9"/>
  <c r="H361" i="9"/>
  <c r="H362" i="9"/>
  <c r="H363" i="9"/>
  <c r="H364" i="9"/>
  <c r="H365" i="9"/>
  <c r="H366" i="9"/>
  <c r="H367" i="9"/>
  <c r="H368" i="9"/>
  <c r="H369" i="9"/>
  <c r="E22" i="9"/>
  <c r="L9" i="1"/>
  <c r="I114" i="4"/>
  <c r="J114" i="4"/>
  <c r="I11" i="4"/>
  <c r="J11" i="4" s="1"/>
  <c r="K11" i="4" s="1"/>
  <c r="K10" i="4"/>
  <c r="J10" i="4"/>
  <c r="I10" i="4"/>
  <c r="K9" i="4"/>
  <c r="H11" i="4"/>
  <c r="H114" i="4" s="1"/>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0" i="4"/>
  <c r="E15" i="4"/>
  <c r="E38" i="9"/>
  <c r="E43" i="9" s="1"/>
  <c r="E13" i="9"/>
  <c r="L9" i="9"/>
  <c r="H9" i="9"/>
  <c r="L9" i="8"/>
  <c r="E14" i="3"/>
  <c r="H9"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40" i="1"/>
  <c r="H41" i="1"/>
  <c r="H42" i="1"/>
  <c r="H43" i="1"/>
  <c r="H44" i="1"/>
  <c r="H45" i="1"/>
  <c r="H46"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10" i="1"/>
  <c r="L9" i="6"/>
  <c r="E16" i="4"/>
  <c r="I12" i="4" l="1"/>
  <c r="J12" i="4" s="1"/>
  <c r="K12" i="4"/>
  <c r="E21" i="4"/>
  <c r="E26" i="9"/>
  <c r="E42" i="9"/>
  <c r="E21" i="9"/>
  <c r="E23" i="9" s="1"/>
  <c r="E24" i="9" s="1"/>
  <c r="E18" i="4"/>
  <c r="E34" i="3"/>
  <c r="E13" i="3"/>
  <c r="E38" i="1"/>
  <c r="E13" i="1"/>
  <c r="I13" i="4" l="1"/>
  <c r="J13" i="4" s="1"/>
  <c r="K13" i="4"/>
  <c r="E43" i="1"/>
  <c r="E19" i="4"/>
  <c r="E38" i="3"/>
  <c r="E16" i="3"/>
  <c r="E18" i="3"/>
  <c r="E19" i="3" s="1"/>
  <c r="E42" i="1"/>
  <c r="I14" i="4" l="1"/>
  <c r="J14" i="4" s="1"/>
  <c r="K14" i="4"/>
  <c r="E21" i="1"/>
  <c r="E22" i="1" s="1"/>
  <c r="E23" i="1" s="1"/>
  <c r="E24" i="1" s="1"/>
  <c r="E26" i="1"/>
  <c r="E20" i="4"/>
  <c r="I11" i="3"/>
  <c r="I27" i="3"/>
  <c r="I12" i="3"/>
  <c r="I28" i="3"/>
  <c r="I13" i="3"/>
  <c r="I29" i="3"/>
  <c r="I14" i="3"/>
  <c r="I30" i="3"/>
  <c r="I15" i="3"/>
  <c r="I31" i="3"/>
  <c r="I26" i="3"/>
  <c r="I16" i="3"/>
  <c r="I32" i="3"/>
  <c r="I17" i="3"/>
  <c r="I33" i="3"/>
  <c r="I18" i="3"/>
  <c r="I34" i="3"/>
  <c r="I19" i="3"/>
  <c r="I35" i="3"/>
  <c r="I20" i="3"/>
  <c r="I36" i="3"/>
  <c r="I21" i="3"/>
  <c r="I37" i="3"/>
  <c r="I22" i="3"/>
  <c r="I38" i="3"/>
  <c r="I23" i="3"/>
  <c r="I9" i="3"/>
  <c r="I24" i="3"/>
  <c r="I25" i="3"/>
  <c r="I10" i="3"/>
  <c r="H38" i="3"/>
  <c r="H34" i="3"/>
  <c r="H12" i="3"/>
  <c r="H30" i="3"/>
  <c r="H26" i="3"/>
  <c r="H22" i="3"/>
  <c r="H15" i="3"/>
  <c r="H18" i="3"/>
  <c r="H37" i="3"/>
  <c r="H11" i="3"/>
  <c r="H14" i="3"/>
  <c r="H33" i="3"/>
  <c r="H29" i="3"/>
  <c r="H25" i="3"/>
  <c r="H21" i="3"/>
  <c r="H20" i="3"/>
  <c r="H9" i="3"/>
  <c r="J9" i="3" s="1"/>
  <c r="H27" i="3"/>
  <c r="H16" i="3"/>
  <c r="H31" i="3"/>
  <c r="H36" i="3"/>
  <c r="H17" i="3"/>
  <c r="H10" i="3"/>
  <c r="H32" i="3"/>
  <c r="H28" i="3"/>
  <c r="H24" i="3"/>
  <c r="H23" i="3"/>
  <c r="H13" i="3"/>
  <c r="H35" i="3"/>
  <c r="H19" i="3"/>
  <c r="I15" i="4" l="1"/>
  <c r="J15" i="4" s="1"/>
  <c r="K15" i="4"/>
  <c r="I16" i="4" l="1"/>
  <c r="J16" i="4" s="1"/>
  <c r="K16" i="4" s="1"/>
  <c r="I17" i="4" l="1"/>
  <c r="J17" i="4" s="1"/>
  <c r="K17" i="4" s="1"/>
  <c r="I18" i="4" l="1"/>
  <c r="J18" i="4" s="1"/>
  <c r="K18" i="4" s="1"/>
  <c r="I19" i="4" l="1"/>
  <c r="J19" i="4" s="1"/>
  <c r="K19" i="4"/>
  <c r="I20" i="4" l="1"/>
  <c r="J20" i="4" s="1"/>
  <c r="K20" i="4"/>
  <c r="I21" i="4" l="1"/>
  <c r="J21" i="4" s="1"/>
  <c r="K21" i="4"/>
  <c r="I22" i="4" l="1"/>
  <c r="J22" i="4" s="1"/>
  <c r="K22" i="4"/>
  <c r="I23" i="4" l="1"/>
  <c r="J23" i="4" s="1"/>
  <c r="K23" i="4" s="1"/>
  <c r="I24" i="4" l="1"/>
  <c r="J24" i="4" s="1"/>
  <c r="K24" i="4"/>
  <c r="I25" i="4" l="1"/>
  <c r="J25" i="4" s="1"/>
  <c r="K25" i="4" s="1"/>
  <c r="I26" i="4" l="1"/>
  <c r="J26" i="4" s="1"/>
  <c r="K26" i="4"/>
  <c r="I27" i="4" l="1"/>
  <c r="J27" i="4" s="1"/>
  <c r="K27" i="4" s="1"/>
  <c r="I28" i="4" l="1"/>
  <c r="J28" i="4" s="1"/>
  <c r="K28" i="4"/>
  <c r="I29" i="4" l="1"/>
  <c r="J29" i="4" s="1"/>
  <c r="K29" i="4"/>
  <c r="I30" i="4" l="1"/>
  <c r="J30" i="4" s="1"/>
  <c r="K30" i="4"/>
  <c r="I31" i="4" l="1"/>
  <c r="J31" i="4" s="1"/>
  <c r="K31" i="4"/>
  <c r="I32" i="4" l="1"/>
  <c r="J32" i="4" s="1"/>
  <c r="K32" i="4" s="1"/>
  <c r="I33" i="4" l="1"/>
  <c r="J33" i="4" s="1"/>
  <c r="K33" i="4"/>
  <c r="I34" i="4" l="1"/>
  <c r="J34" i="4" s="1"/>
  <c r="K34" i="4"/>
  <c r="I35" i="4" l="1"/>
  <c r="J35" i="4" s="1"/>
  <c r="K35" i="4"/>
  <c r="I36" i="4" l="1"/>
  <c r="J36" i="4" s="1"/>
  <c r="K36" i="4"/>
  <c r="I37" i="4" l="1"/>
  <c r="J37" i="4" s="1"/>
  <c r="K37" i="4"/>
  <c r="I38" i="4" l="1"/>
  <c r="J38" i="4" s="1"/>
  <c r="K38" i="4"/>
  <c r="I39" i="4" l="1"/>
  <c r="J39" i="4" s="1"/>
  <c r="K39" i="4" s="1"/>
  <c r="I40" i="4" l="1"/>
  <c r="J40" i="4" s="1"/>
  <c r="K40" i="4"/>
  <c r="I41" i="4" l="1"/>
  <c r="J41" i="4" s="1"/>
  <c r="K41" i="4" s="1"/>
  <c r="I42" i="4" l="1"/>
  <c r="J42" i="4" s="1"/>
  <c r="K42" i="4"/>
  <c r="I43" i="4" l="1"/>
  <c r="J43" i="4" s="1"/>
  <c r="K43" i="4" s="1"/>
  <c r="I44" i="4" l="1"/>
  <c r="J44" i="4" s="1"/>
  <c r="K44" i="4"/>
  <c r="I45" i="4" l="1"/>
  <c r="J45" i="4" s="1"/>
  <c r="K45" i="4"/>
  <c r="J34" i="8" l="1"/>
  <c r="I46" i="4"/>
  <c r="J46" i="4" s="1"/>
  <c r="K46" i="4"/>
  <c r="J34" i="6" l="1"/>
  <c r="I34" i="8"/>
  <c r="E21" i="8"/>
  <c r="E18" i="8" s="1"/>
  <c r="I47" i="4"/>
  <c r="J47" i="4" s="1"/>
  <c r="K47" i="4"/>
  <c r="I34" i="6" l="1"/>
  <c r="E16" i="8"/>
  <c r="E17" i="8" s="1"/>
  <c r="E15" i="8"/>
  <c r="K34" i="8"/>
  <c r="L34" i="8"/>
  <c r="I48" i="4"/>
  <c r="J48" i="4" s="1"/>
  <c r="K48" i="4" s="1"/>
  <c r="K34" i="6" l="1"/>
  <c r="L34" i="6"/>
  <c r="I49" i="4"/>
  <c r="J49" i="4" s="1"/>
  <c r="K49" i="4"/>
  <c r="I50" i="4" l="1"/>
  <c r="J50" i="4" s="1"/>
  <c r="K50" i="4"/>
  <c r="I51" i="4" l="1"/>
  <c r="J51" i="4" s="1"/>
  <c r="K51" i="4"/>
  <c r="I52" i="4" l="1"/>
  <c r="J52" i="4" s="1"/>
  <c r="K52" i="4"/>
  <c r="I53" i="4" l="1"/>
  <c r="J53" i="4" s="1"/>
  <c r="K53" i="4"/>
  <c r="I54" i="4" l="1"/>
  <c r="J54" i="4" s="1"/>
  <c r="K54" i="4"/>
  <c r="E21" i="6"/>
  <c r="E18" i="6" s="1"/>
  <c r="I55" i="4" l="1"/>
  <c r="J55" i="4" s="1"/>
  <c r="K55" i="4"/>
  <c r="I56" i="4" l="1"/>
  <c r="J56" i="4" s="1"/>
  <c r="K56" i="4"/>
  <c r="E16" i="6"/>
  <c r="E17" i="6" s="1"/>
  <c r="E15" i="6"/>
  <c r="I57" i="4" l="1"/>
  <c r="J57" i="4" s="1"/>
  <c r="K57" i="4"/>
  <c r="I58" i="4" l="1"/>
  <c r="J58" i="4" s="1"/>
  <c r="K58" i="4"/>
  <c r="I59" i="4" l="1"/>
  <c r="J59" i="4" s="1"/>
  <c r="K59" i="4" s="1"/>
  <c r="I60" i="4" l="1"/>
  <c r="J60" i="4" s="1"/>
  <c r="K60" i="4"/>
  <c r="I61" i="4" l="1"/>
  <c r="J61" i="4" s="1"/>
  <c r="K61" i="4"/>
  <c r="I62" i="4" l="1"/>
  <c r="J62" i="4" s="1"/>
  <c r="K62" i="4"/>
  <c r="I63" i="4" l="1"/>
  <c r="J63" i="4" s="1"/>
  <c r="K63" i="4"/>
  <c r="I64" i="4" l="1"/>
  <c r="J64" i="4" s="1"/>
  <c r="K64" i="4" s="1"/>
  <c r="I65" i="4" l="1"/>
  <c r="J65" i="4" s="1"/>
  <c r="K65" i="4"/>
  <c r="I66" i="4" l="1"/>
  <c r="J66" i="4" s="1"/>
  <c r="K66" i="4"/>
  <c r="I67" i="4" l="1"/>
  <c r="J67" i="4" s="1"/>
  <c r="K67" i="4"/>
  <c r="I68" i="4" l="1"/>
  <c r="J68" i="4" s="1"/>
  <c r="K68" i="4"/>
  <c r="I69" i="4" l="1"/>
  <c r="J69" i="4" s="1"/>
  <c r="K69" i="4"/>
  <c r="I70" i="4" l="1"/>
  <c r="J70" i="4" s="1"/>
  <c r="K70" i="4"/>
  <c r="I71" i="4" l="1"/>
  <c r="J71" i="4" s="1"/>
  <c r="K71" i="4"/>
  <c r="I72" i="4" l="1"/>
  <c r="J72" i="4" s="1"/>
  <c r="K72" i="4"/>
  <c r="I73" i="4" l="1"/>
  <c r="J73" i="4" s="1"/>
  <c r="K73" i="4" s="1"/>
  <c r="I74" i="4" l="1"/>
  <c r="J74" i="4" s="1"/>
  <c r="K74" i="4"/>
  <c r="I75" i="4" l="1"/>
  <c r="J75" i="4" s="1"/>
  <c r="K75" i="4" s="1"/>
  <c r="I76" i="4" l="1"/>
  <c r="J76" i="4" s="1"/>
  <c r="K76" i="4"/>
  <c r="I77" i="4" l="1"/>
  <c r="J77" i="4" s="1"/>
  <c r="K77" i="4"/>
  <c r="I78" i="4" l="1"/>
  <c r="J78" i="4" s="1"/>
  <c r="K78" i="4"/>
  <c r="I79" i="4" l="1"/>
  <c r="J79" i="4" s="1"/>
  <c r="K79" i="4"/>
  <c r="I80" i="4" l="1"/>
  <c r="J80" i="4" s="1"/>
  <c r="K80" i="4" s="1"/>
  <c r="I81" i="4" l="1"/>
  <c r="J81" i="4" s="1"/>
  <c r="K81" i="4"/>
  <c r="I82" i="4" l="1"/>
  <c r="J82" i="4" s="1"/>
  <c r="K82" i="4"/>
  <c r="I83" i="4" l="1"/>
  <c r="J83" i="4" s="1"/>
  <c r="K83" i="4"/>
  <c r="I84" i="4" l="1"/>
  <c r="J84" i="4" s="1"/>
  <c r="K84" i="4"/>
  <c r="I85" i="4" l="1"/>
  <c r="J85" i="4" s="1"/>
  <c r="K85" i="4"/>
  <c r="I86" i="4" l="1"/>
  <c r="J86" i="4" s="1"/>
  <c r="K86" i="4"/>
  <c r="I87" i="4" l="1"/>
  <c r="J87" i="4" s="1"/>
  <c r="K87" i="4"/>
  <c r="I88" i="4" l="1"/>
  <c r="J88" i="4" s="1"/>
  <c r="K88" i="4"/>
  <c r="I89" i="4" l="1"/>
  <c r="J89" i="4" s="1"/>
  <c r="K89" i="4"/>
  <c r="I90" i="4" l="1"/>
  <c r="J90" i="4" s="1"/>
  <c r="K90" i="4"/>
  <c r="I91" i="4" l="1"/>
  <c r="J91" i="4" s="1"/>
  <c r="K91" i="4" s="1"/>
  <c r="I92" i="4" l="1"/>
  <c r="J92" i="4" s="1"/>
  <c r="K92" i="4"/>
  <c r="I93" i="4" l="1"/>
  <c r="J93" i="4" s="1"/>
  <c r="K93" i="4"/>
  <c r="I94" i="4" l="1"/>
  <c r="J94" i="4" s="1"/>
  <c r="K94" i="4"/>
  <c r="I95" i="4" l="1"/>
  <c r="J95" i="4" s="1"/>
  <c r="K95" i="4"/>
  <c r="I96" i="4" l="1"/>
  <c r="J96" i="4" s="1"/>
  <c r="K96" i="4" s="1"/>
  <c r="I97" i="4" l="1"/>
  <c r="J97" i="4" s="1"/>
  <c r="K97" i="4"/>
  <c r="I98" i="4" l="1"/>
  <c r="J98" i="4" s="1"/>
  <c r="K98" i="4"/>
  <c r="I99" i="4" l="1"/>
  <c r="J99" i="4" s="1"/>
  <c r="K99" i="4"/>
  <c r="I100" i="4" l="1"/>
  <c r="J100" i="4" s="1"/>
  <c r="K100" i="4"/>
  <c r="I101" i="4" l="1"/>
  <c r="J101" i="4" s="1"/>
  <c r="K101" i="4"/>
  <c r="I102" i="4" l="1"/>
  <c r="J102" i="4" s="1"/>
  <c r="K102" i="4"/>
  <c r="I103" i="4" l="1"/>
  <c r="J103" i="4" s="1"/>
  <c r="K103" i="4"/>
  <c r="I104" i="4" l="1"/>
  <c r="J104" i="4" s="1"/>
  <c r="K104" i="4"/>
  <c r="I105" i="4" l="1"/>
  <c r="J105" i="4" s="1"/>
  <c r="K105" i="4" s="1"/>
  <c r="I106" i="4" l="1"/>
  <c r="J106" i="4" s="1"/>
  <c r="K106" i="4"/>
  <c r="I107" i="4" l="1"/>
  <c r="J107" i="4" s="1"/>
  <c r="K107" i="4" s="1"/>
  <c r="I108" i="4" l="1"/>
  <c r="J108" i="4" s="1"/>
  <c r="K108" i="4"/>
  <c r="I109" i="4" l="1"/>
  <c r="J109" i="4" s="1"/>
  <c r="K109" i="4"/>
  <c r="I110" i="4" l="1"/>
  <c r="J110" i="4" s="1"/>
  <c r="K110" i="4"/>
  <c r="I111" i="4" l="1"/>
  <c r="J111" i="4" s="1"/>
  <c r="K111" i="4"/>
  <c r="I112" i="4" l="1"/>
  <c r="J112" i="4" s="1"/>
  <c r="K112" i="4" s="1"/>
  <c r="I113" i="4" l="1"/>
  <c r="J113" i="4" s="1"/>
  <c r="K113" i="4"/>
</calcChain>
</file>

<file path=xl/sharedStrings.xml><?xml version="1.0" encoding="utf-8"?>
<sst xmlns="http://schemas.openxmlformats.org/spreadsheetml/2006/main" count="164" uniqueCount="69">
  <si>
    <t xml:space="preserve">Years </t>
  </si>
  <si>
    <t>Interest Average</t>
  </si>
  <si>
    <t xml:space="preserve">Interest </t>
  </si>
  <si>
    <t>Payments</t>
  </si>
  <si>
    <t>Amount:</t>
  </si>
  <si>
    <t>Period Months:</t>
  </si>
  <si>
    <t>Monthly Payment:</t>
  </si>
  <si>
    <t>Total Payable:</t>
  </si>
  <si>
    <t>Total Interest:</t>
  </si>
  <si>
    <t>Average Interest P/A:</t>
  </si>
  <si>
    <t xml:space="preserve">Yearly Payment: </t>
  </si>
  <si>
    <t>Deposit Excluded:</t>
  </si>
  <si>
    <t>Period years:</t>
  </si>
  <si>
    <t>Mortgage details/Calculator</t>
  </si>
  <si>
    <t>Gas:</t>
  </si>
  <si>
    <t>Electricity:</t>
  </si>
  <si>
    <t>Property tax:</t>
  </si>
  <si>
    <t>MS:</t>
  </si>
  <si>
    <t>Total:</t>
  </si>
  <si>
    <t>Total bills (Average)</t>
  </si>
  <si>
    <t>Average interest P/M:</t>
  </si>
  <si>
    <t>Bills to pay P/M</t>
  </si>
  <si>
    <t xml:space="preserve">Total P/M bills plus mortgage </t>
  </si>
  <si>
    <t>Water</t>
  </si>
  <si>
    <t>Plus principle amount</t>
  </si>
  <si>
    <t>Fixed Rate:</t>
  </si>
  <si>
    <t>Interest only Mortgage (Loan)</t>
  </si>
  <si>
    <t>Total Payable</t>
  </si>
  <si>
    <t>Online interest only mortgage calculator</t>
  </si>
  <si>
    <t>Copy and paste URL address below into browser</t>
  </si>
  <si>
    <t>PMT</t>
  </si>
  <si>
    <t>IPMT</t>
  </si>
  <si>
    <t>Interest Only P/M:</t>
  </si>
  <si>
    <t>Payment P/M:</t>
  </si>
  <si>
    <t>Water:</t>
  </si>
  <si>
    <t>Miscellaneous:</t>
  </si>
  <si>
    <t>https://www.moneyhelper.org.uk/en/homes/buying-a-home/mortgage-calculator</t>
  </si>
  <si>
    <t>Online mortgage calculator</t>
  </si>
  <si>
    <t>Loan amount:</t>
  </si>
  <si>
    <t>Interest Only P/A:</t>
  </si>
  <si>
    <t>Payment P/A:</t>
  </si>
  <si>
    <t>Total (IPMT):</t>
  </si>
  <si>
    <t>Total (PMT):</t>
  </si>
  <si>
    <t>Totals:</t>
  </si>
  <si>
    <t>Period weeks:</t>
  </si>
  <si>
    <t>Week</t>
  </si>
  <si>
    <t>Average Interest P/W:</t>
  </si>
  <si>
    <t>Property Market Value</t>
  </si>
  <si>
    <t>Weekly Payments</t>
  </si>
  <si>
    <t>Loan Amount</t>
  </si>
  <si>
    <t>Totals</t>
  </si>
  <si>
    <t>Weekly Payment:</t>
  </si>
  <si>
    <t>Monthly Payment</t>
  </si>
  <si>
    <t>Variable Interest Rate</t>
  </si>
  <si>
    <t>Starting Rate:</t>
  </si>
  <si>
    <t>Small  Loan Calculator</t>
  </si>
  <si>
    <t>Period months:</t>
  </si>
  <si>
    <t>Average payment P/M:</t>
  </si>
  <si>
    <t>Average Interest P/M:</t>
  </si>
  <si>
    <t>Interest per payment</t>
  </si>
  <si>
    <t>Balance</t>
  </si>
  <si>
    <t xml:space="preserve">Pinciple Paid </t>
  </si>
  <si>
    <t>Principle Paid</t>
  </si>
  <si>
    <t>Interest Rate</t>
  </si>
  <si>
    <t>Interest P/M</t>
  </si>
  <si>
    <t>Small loan with the PMT function. Weekly Payments</t>
  </si>
  <si>
    <t>Small loan with variable rate. Monthly payments</t>
  </si>
  <si>
    <t>N/A</t>
  </si>
  <si>
    <t>Working out Mortgage payments with PMT and IPMT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</si>
</sst>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809]#,##0.00"/>
    <numFmt numFmtId="165" formatCode="&quot;£&quot;#,##0.00"/>
  </numFmts>
  <fonts count="6" x14ac:knownFonts="1">
    <font>
      <sz val="11"/>
      <color theme="1"/>
      <name val="Calibri"/>
      <family val="2"/>
      <scheme val="minor"/>
    </font>
    <font>
      <b/>
      <sz val="11"/>
      <color theme="1"/>
      <name val="Calibri"/>
      <family val="2"/>
      <scheme val="minor"/>
    </font>
    <font>
      <sz val="11"/>
      <color theme="0"/>
      <name val="Calibri"/>
      <family val="2"/>
      <scheme val="minor"/>
    </font>
    <font>
      <b/>
      <sz val="22"/>
      <color theme="0"/>
      <name val="Calibri"/>
      <family val="2"/>
      <scheme val="minor"/>
    </font>
    <font>
      <b/>
      <sz val="12"/>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theme="4"/>
      </patternFill>
    </fill>
    <fill>
      <patternFill patternType="solid">
        <fgColor theme="5"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2" fillId="2" borderId="0" applyNumberFormat="0" applyBorder="0" applyAlignment="0" applyProtection="0"/>
    <xf numFmtId="0" fontId="5" fillId="0" borderId="0" applyNumberFormat="0" applyFill="0" applyBorder="0" applyAlignment="0" applyProtection="0"/>
  </cellStyleXfs>
  <cellXfs count="26">
    <xf numFmtId="0" fontId="0" fillId="0" borderId="0" xfId="0"/>
    <xf numFmtId="0" fontId="1" fillId="0" borderId="0" xfId="0" applyFont="1" applyAlignment="1">
      <alignment horizontal="center"/>
    </xf>
    <xf numFmtId="0" fontId="1" fillId="0" borderId="0" xfId="0" applyFont="1"/>
    <xf numFmtId="164" fontId="0" fillId="0" borderId="0" xfId="0" applyNumberFormat="1"/>
    <xf numFmtId="0" fontId="0" fillId="0" borderId="0" xfId="0" applyAlignment="1">
      <alignment horizontal="center"/>
    </xf>
    <xf numFmtId="164" fontId="0" fillId="0" borderId="0" xfId="0" applyNumberFormat="1" applyAlignment="1">
      <alignment horizontal="center"/>
    </xf>
    <xf numFmtId="10" fontId="0" fillId="0" borderId="0" xfId="0" applyNumberFormat="1" applyAlignment="1">
      <alignment horizontal="center"/>
    </xf>
    <xf numFmtId="0" fontId="1" fillId="0" borderId="1" xfId="0" applyFont="1" applyBorder="1" applyAlignment="1">
      <alignment horizontal="center"/>
    </xf>
    <xf numFmtId="0" fontId="4" fillId="3" borderId="1" xfId="0" applyFont="1" applyFill="1" applyBorder="1" applyAlignment="1">
      <alignment horizontal="center"/>
    </xf>
    <xf numFmtId="165" fontId="0" fillId="0" borderId="0" xfId="0" applyNumberFormat="1" applyAlignment="1">
      <alignment horizontal="center"/>
    </xf>
    <xf numFmtId="164" fontId="0" fillId="0" borderId="3" xfId="0" applyNumberFormat="1" applyBorder="1" applyAlignment="1">
      <alignment horizontal="center"/>
    </xf>
    <xf numFmtId="8" fontId="0" fillId="0" borderId="3" xfId="0" applyNumberFormat="1" applyBorder="1" applyAlignment="1">
      <alignment horizontal="center"/>
    </xf>
    <xf numFmtId="0" fontId="1" fillId="0" borderId="2" xfId="0" applyFont="1" applyBorder="1" applyAlignment="1">
      <alignment horizontal="center"/>
    </xf>
    <xf numFmtId="8" fontId="1" fillId="0" borderId="0" xfId="0" applyNumberFormat="1" applyFont="1" applyAlignment="1">
      <alignment horizontal="center"/>
    </xf>
    <xf numFmtId="8" fontId="0" fillId="0" borderId="0" xfId="0" applyNumberFormat="1" applyAlignment="1">
      <alignment horizontal="center"/>
    </xf>
    <xf numFmtId="164" fontId="1" fillId="0" borderId="0" xfId="0" applyNumberFormat="1" applyFont="1" applyAlignment="1">
      <alignment horizontal="center"/>
    </xf>
    <xf numFmtId="10" fontId="1" fillId="0" borderId="0" xfId="0" applyNumberFormat="1" applyFont="1" applyAlignment="1">
      <alignment horizontal="center"/>
    </xf>
    <xf numFmtId="0" fontId="4" fillId="3" borderId="1" xfId="0" applyFont="1" applyFill="1" applyBorder="1" applyAlignment="1">
      <alignment horizontal="center"/>
    </xf>
    <xf numFmtId="0" fontId="3" fillId="2" borderId="0" xfId="1" applyFont="1" applyAlignment="1">
      <alignment horizontal="center" vertical="center"/>
    </xf>
    <xf numFmtId="0" fontId="5" fillId="0" borderId="0" xfId="2"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0" fillId="0" borderId="0" xfId="0" applyAlignment="1">
      <alignment horizontal="center"/>
    </xf>
  </cellXfs>
  <cellStyles count="3">
    <cellStyle name="Accent1" xfId="1" builtinId="29"/>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661147</xdr:colOff>
      <xdr:row>6</xdr:row>
      <xdr:rowOff>174437</xdr:rowOff>
    </xdr:from>
    <xdr:to>
      <xdr:col>21</xdr:col>
      <xdr:colOff>421628</xdr:colOff>
      <xdr:row>23</xdr:row>
      <xdr:rowOff>88900</xdr:rowOff>
    </xdr:to>
    <xdr:sp macro="" textlink="">
      <xdr:nvSpPr>
        <xdr:cNvPr id="2" name="TextBox 1">
          <a:extLst>
            <a:ext uri="{FF2B5EF4-FFF2-40B4-BE49-F238E27FC236}">
              <a16:creationId xmlns:a16="http://schemas.microsoft.com/office/drawing/2014/main" id="{FB5C8011-2745-4764-94CA-9F553704AD7E}"/>
            </a:ext>
          </a:extLst>
        </xdr:cNvPr>
        <xdr:cNvSpPr txBox="1"/>
      </xdr:nvSpPr>
      <xdr:spPr>
        <a:xfrm>
          <a:off x="12053047" y="1577787"/>
          <a:ext cx="6148581" cy="305771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mn-lt"/>
              <a:ea typeface="+mn-ea"/>
              <a:cs typeface="+mn-cs"/>
            </a:rPr>
            <a:t>An interest-only loan usually offers lower monthly payments, but you must also pay the principle</a:t>
          </a:r>
          <a:r>
            <a:rPr lang="en-GB" sz="1200" b="0" i="0" baseline="0">
              <a:solidFill>
                <a:schemeClr val="dk1"/>
              </a:solidFill>
              <a:effectLst/>
              <a:latin typeface="+mn-lt"/>
              <a:ea typeface="+mn-ea"/>
              <a:cs typeface="+mn-cs"/>
            </a:rPr>
            <a:t> amount back</a:t>
          </a:r>
          <a:r>
            <a:rPr lang="en-GB" sz="1200" b="0" i="0">
              <a:solidFill>
                <a:schemeClr val="dk1"/>
              </a:solidFill>
              <a:effectLst/>
              <a:latin typeface="+mn-lt"/>
              <a:ea typeface="+mn-ea"/>
              <a:cs typeface="+mn-cs"/>
            </a:rPr>
            <a:t> in full typically</a:t>
          </a:r>
          <a:r>
            <a:rPr lang="en-GB" sz="1200" b="0" i="0" baseline="0">
              <a:solidFill>
                <a:schemeClr val="dk1"/>
              </a:solidFill>
              <a:effectLst/>
              <a:latin typeface="+mn-lt"/>
              <a:ea typeface="+mn-ea"/>
              <a:cs typeface="+mn-cs"/>
            </a:rPr>
            <a:t> at the end of the loan agreement</a:t>
          </a:r>
          <a:r>
            <a:rPr lang="en-GB" sz="1200" b="0" i="0">
              <a:solidFill>
                <a:schemeClr val="dk1"/>
              </a:solidFill>
              <a:effectLst/>
              <a:latin typeface="+mn-lt"/>
              <a:ea typeface="+mn-ea"/>
              <a:cs typeface="+mn-cs"/>
            </a:rPr>
            <a:t>.</a:t>
          </a:r>
          <a:r>
            <a:rPr lang="en-GB" sz="1200" b="0" i="0" baseline="0">
              <a:solidFill>
                <a:schemeClr val="dk1"/>
              </a:solidFill>
              <a:effectLst/>
              <a:latin typeface="+mn-lt"/>
              <a:ea typeface="+mn-ea"/>
              <a:cs typeface="+mn-cs"/>
            </a:rPr>
            <a:t> These types of loans </a:t>
          </a:r>
          <a:r>
            <a:rPr lang="en-GB" sz="1200" b="0" i="0">
              <a:solidFill>
                <a:schemeClr val="dk1"/>
              </a:solidFill>
              <a:effectLst/>
              <a:latin typeface="+mn-lt"/>
              <a:ea typeface="+mn-ea"/>
              <a:cs typeface="+mn-cs"/>
            </a:rPr>
            <a:t>tend to cost more</a:t>
          </a:r>
          <a:r>
            <a:rPr lang="en-GB" sz="1200" b="0" i="0" baseline="0">
              <a:solidFill>
                <a:schemeClr val="dk1"/>
              </a:solidFill>
              <a:effectLst/>
              <a:latin typeface="+mn-lt"/>
              <a:ea typeface="+mn-ea"/>
              <a:cs typeface="+mn-cs"/>
            </a:rPr>
            <a:t> than a standard loan.</a:t>
          </a:r>
          <a:endParaRPr lang="en-GB" sz="1200" b="0" i="0">
            <a:solidFill>
              <a:schemeClr val="dk1"/>
            </a:solidFill>
            <a:effectLst/>
            <a:latin typeface="+mn-lt"/>
            <a:ea typeface="+mn-ea"/>
            <a:cs typeface="+mn-cs"/>
          </a:endParaRPr>
        </a:p>
        <a:p>
          <a:endParaRPr lang="en-GB" sz="1200" b="0" i="0">
            <a:solidFill>
              <a:schemeClr val="dk1"/>
            </a:solidFill>
            <a:effectLst/>
            <a:latin typeface="+mn-lt"/>
            <a:ea typeface="+mn-ea"/>
            <a:cs typeface="+mn-cs"/>
          </a:endParaRPr>
        </a:p>
        <a:p>
          <a:r>
            <a:rPr lang="en-GB" sz="1200" b="0" i="0">
              <a:solidFill>
                <a:schemeClr val="dk1"/>
              </a:solidFill>
              <a:effectLst/>
              <a:latin typeface="+mn-lt"/>
              <a:ea typeface="+mn-ea"/>
              <a:cs typeface="+mn-cs"/>
            </a:rPr>
            <a:t>Compared to the Total</a:t>
          </a:r>
          <a:r>
            <a:rPr lang="en-GB" sz="1200" b="0" i="0" baseline="0">
              <a:solidFill>
                <a:schemeClr val="dk1"/>
              </a:solidFill>
              <a:effectLst/>
              <a:latin typeface="+mn-lt"/>
              <a:ea typeface="+mn-ea"/>
              <a:cs typeface="+mn-cs"/>
            </a:rPr>
            <a:t> Payable column in the PMT&amp;IPMT spreadhseet, the mortgage example in that spreadsheet is </a:t>
          </a:r>
          <a:r>
            <a:rPr lang="en-GB" sz="1200" b="0" i="0" u="none" strike="noStrike">
              <a:solidFill>
                <a:schemeClr val="dk1"/>
              </a:solidFill>
              <a:effectLst/>
              <a:latin typeface="+mn-lt"/>
              <a:ea typeface="+mn-ea"/>
              <a:cs typeface="+mn-cs"/>
            </a:rPr>
            <a:t>£113,488.43</a:t>
          </a:r>
          <a:r>
            <a:rPr lang="en-GB" sz="1200"/>
            <a:t> lower</a:t>
          </a:r>
          <a:r>
            <a:rPr lang="en-GB" sz="1200" baseline="0"/>
            <a:t> than the Interest only mortgage example in this spreadsheet. However, the Total Monthly payment is £240.31 lower with an Interest Only Mortgage (£833.33). </a:t>
          </a:r>
          <a:endParaRPr lang="en-GB" sz="1200" b="0" i="0">
            <a:solidFill>
              <a:schemeClr val="dk1"/>
            </a:solidFill>
            <a:effectLst/>
            <a:latin typeface="+mn-lt"/>
            <a:ea typeface="+mn-ea"/>
            <a:cs typeface="+mn-cs"/>
          </a:endParaRPr>
        </a:p>
        <a:p>
          <a:endParaRPr lang="en-GB" sz="1200" b="0" i="0" baseline="0">
            <a:solidFill>
              <a:schemeClr val="dk1"/>
            </a:solidFill>
            <a:effectLst/>
            <a:latin typeface="+mn-lt"/>
            <a:ea typeface="+mn-ea"/>
            <a:cs typeface="+mn-cs"/>
          </a:endParaRPr>
        </a:p>
        <a:p>
          <a:r>
            <a:rPr lang="en-GB" sz="1200" b="0" i="0" baseline="0">
              <a:solidFill>
                <a:schemeClr val="dk1"/>
              </a:solidFill>
              <a:effectLst/>
              <a:latin typeface="+mn-lt"/>
              <a:ea typeface="+mn-ea"/>
              <a:cs typeface="+mn-cs"/>
            </a:rPr>
            <a:t>In many cases, the value of property tends to rise over time. This can be for a number of reasons. The property Market Value column estimates the property value rising over the 30-year mortgage agreement. Though it would take a great deal of speculation to predict the future value of a property, taking it's future value into account wouldn't be entirely unreasonable, when considering any type of mortage; especially if the predicted value is conservative and/or is based on appropriate historical data. </a:t>
          </a:r>
        </a:p>
        <a:p>
          <a:endParaRPr lang="en-GB" sz="1100" b="0" i="0">
            <a:solidFill>
              <a:schemeClr val="dk1"/>
            </a:solidFill>
            <a:effectLst/>
            <a:latin typeface="+mn-lt"/>
            <a:ea typeface="+mn-ea"/>
            <a:cs typeface="+mn-cs"/>
          </a:endParaRPr>
        </a:p>
      </xdr:txBody>
    </xdr:sp>
    <xdr:clientData/>
  </xdr:twoCellAnchor>
  <xdr:twoCellAnchor>
    <xdr:from>
      <xdr:col>11</xdr:col>
      <xdr:colOff>633546</xdr:colOff>
      <xdr:row>25</xdr:row>
      <xdr:rowOff>42857</xdr:rowOff>
    </xdr:from>
    <xdr:to>
      <xdr:col>21</xdr:col>
      <xdr:colOff>392906</xdr:colOff>
      <xdr:row>40</xdr:row>
      <xdr:rowOff>103172</xdr:rowOff>
    </xdr:to>
    <xdr:sp macro="" textlink="">
      <xdr:nvSpPr>
        <xdr:cNvPr id="3" name="TextBox 2">
          <a:extLst>
            <a:ext uri="{FF2B5EF4-FFF2-40B4-BE49-F238E27FC236}">
              <a16:creationId xmlns:a16="http://schemas.microsoft.com/office/drawing/2014/main" id="{FAFD2FE2-6C9C-4F2C-8891-2C492778C1E2}"/>
            </a:ext>
          </a:extLst>
        </xdr:cNvPr>
        <xdr:cNvSpPr txBox="1"/>
      </xdr:nvSpPr>
      <xdr:spPr>
        <a:xfrm>
          <a:off x="12025446" y="4970457"/>
          <a:ext cx="6147460" cy="283526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mn-lt"/>
              <a:ea typeface="+mn-ea"/>
              <a:cs typeface="+mn-cs"/>
            </a:rPr>
            <a:t>Interest</a:t>
          </a:r>
          <a:r>
            <a:rPr lang="en-GB" sz="1200" b="0" i="0" baseline="0">
              <a:solidFill>
                <a:schemeClr val="dk1"/>
              </a:solidFill>
              <a:effectLst/>
              <a:latin typeface="+mn-lt"/>
              <a:ea typeface="+mn-ea"/>
              <a:cs typeface="+mn-cs"/>
            </a:rPr>
            <a:t> only loan uses:</a:t>
          </a:r>
        </a:p>
        <a:p>
          <a:endParaRPr lang="en-GB" sz="1200" b="0" i="0" baseline="0">
            <a:solidFill>
              <a:schemeClr val="dk1"/>
            </a:solidFill>
            <a:effectLst/>
            <a:latin typeface="+mn-lt"/>
            <a:ea typeface="+mn-ea"/>
            <a:cs typeface="+mn-cs"/>
          </a:endParaRPr>
        </a:p>
        <a:p>
          <a:r>
            <a:rPr lang="en-GB" sz="1200" b="0" i="0" baseline="0">
              <a:solidFill>
                <a:schemeClr val="dk1"/>
              </a:solidFill>
              <a:effectLst/>
              <a:latin typeface="+mn-lt"/>
              <a:ea typeface="+mn-ea"/>
              <a:cs typeface="+mn-cs"/>
            </a:rPr>
            <a:t>- Buy to let property schemes.</a:t>
          </a:r>
        </a:p>
        <a:p>
          <a:r>
            <a:rPr lang="en-GB" sz="1200" b="0" i="0" baseline="0">
              <a:solidFill>
                <a:schemeClr val="dk1"/>
              </a:solidFill>
              <a:effectLst/>
              <a:latin typeface="+mn-lt"/>
              <a:ea typeface="+mn-ea"/>
              <a:cs typeface="+mn-cs"/>
            </a:rPr>
            <a:t>- Business loans.</a:t>
          </a:r>
        </a:p>
        <a:p>
          <a:r>
            <a:rPr lang="en-GB" sz="1200" b="0" i="0" baseline="0">
              <a:solidFill>
                <a:schemeClr val="dk1"/>
              </a:solidFill>
              <a:effectLst/>
              <a:latin typeface="+mn-lt"/>
              <a:ea typeface="+mn-ea"/>
              <a:cs typeface="+mn-cs"/>
            </a:rPr>
            <a:t>- Appreciating assets.</a:t>
          </a:r>
        </a:p>
        <a:p>
          <a:r>
            <a:rPr lang="en-GB" sz="1200" b="0" i="0" baseline="0">
              <a:solidFill>
                <a:schemeClr val="dk1"/>
              </a:solidFill>
              <a:effectLst/>
              <a:latin typeface="+mn-lt"/>
              <a:ea typeface="+mn-ea"/>
              <a:cs typeface="+mn-cs"/>
            </a:rPr>
            <a:t>- Land.</a:t>
          </a:r>
        </a:p>
        <a:p>
          <a:endParaRPr lang="en-GB" sz="1200" b="0" i="0" baseline="0">
            <a:solidFill>
              <a:schemeClr val="dk1"/>
            </a:solidFill>
            <a:effectLst/>
            <a:latin typeface="+mn-lt"/>
            <a:ea typeface="+mn-ea"/>
            <a:cs typeface="+mn-cs"/>
          </a:endParaRPr>
        </a:p>
        <a:p>
          <a:r>
            <a:rPr lang="en-GB" sz="1200" b="0" i="0" baseline="0">
              <a:solidFill>
                <a:schemeClr val="dk1"/>
              </a:solidFill>
              <a:effectLst/>
              <a:latin typeface="+mn-lt"/>
              <a:ea typeface="+mn-ea"/>
              <a:cs typeface="+mn-cs"/>
            </a:rPr>
            <a:t>Generally speaking, anything that will maintain or grow in vlaue might might qualify for an interest only loan. </a:t>
          </a:r>
        </a:p>
        <a:p>
          <a:endParaRPr lang="en-GB" sz="1200" b="0" i="0" baseline="0">
            <a:solidFill>
              <a:schemeClr val="dk1"/>
            </a:solidFill>
            <a:effectLst/>
            <a:latin typeface="+mn-lt"/>
            <a:ea typeface="+mn-ea"/>
            <a:cs typeface="+mn-cs"/>
          </a:endParaRPr>
        </a:p>
        <a:p>
          <a:r>
            <a:rPr lang="en-GB" sz="1200" b="0" i="0" baseline="0">
              <a:solidFill>
                <a:schemeClr val="dk1"/>
              </a:solidFill>
              <a:effectLst/>
              <a:latin typeface="+mn-lt"/>
              <a:ea typeface="+mn-ea"/>
              <a:cs typeface="+mn-cs"/>
            </a:rPr>
            <a:t>Typically, if a lender thinks the principle amount is or will be at risk i.e. a piece of real estate being destroyed by adverse weather. Then getting an interest only loan could be less likely. Or the interest rate might be very high due to the financial risk to the lender. </a:t>
          </a:r>
        </a:p>
        <a:p>
          <a:endParaRPr lang="en-GB" sz="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oneyhelper.org.uk/en/homes/buying-a-home/mortgage-calculator"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oneyhelper.org.uk/en/homes/buying-a-home/mortgage-calculator"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moneyhelper.org.uk/en/homes/buying-a-home/mortgage-calculat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4:R369"/>
  <sheetViews>
    <sheetView tabSelected="1" zoomScaleNormal="100" workbookViewId="0">
      <selection activeCell="F12" sqref="F12"/>
    </sheetView>
  </sheetViews>
  <sheetFormatPr defaultRowHeight="14.5" x14ac:dyDescent="0.35"/>
  <cols>
    <col min="3" max="3" width="19.7265625" bestFit="1" customWidth="1"/>
    <col min="4" max="4" width="21.90625" bestFit="1" customWidth="1"/>
    <col min="5" max="5" width="14.26953125" customWidth="1"/>
    <col min="6" max="6" width="11.08984375" bestFit="1" customWidth="1"/>
    <col min="7" max="7" width="12.36328125" bestFit="1" customWidth="1"/>
    <col min="8" max="8" width="14.90625" customWidth="1"/>
    <col min="9" max="9" width="22.6328125" customWidth="1"/>
    <col min="10" max="10" width="16.7265625" customWidth="1"/>
    <col min="11" max="11" width="20.26953125" customWidth="1"/>
    <col min="12" max="12" width="24.54296875" customWidth="1"/>
    <col min="13" max="13" width="17.08984375" customWidth="1"/>
    <col min="14" max="18" width="14.1796875" customWidth="1"/>
  </cols>
  <sheetData>
    <row r="4" spans="3:18" ht="28.5" x14ac:dyDescent="0.35">
      <c r="D4" s="18" t="s">
        <v>68</v>
      </c>
      <c r="E4" s="18"/>
      <c r="F4" s="18"/>
      <c r="G4" s="18"/>
      <c r="H4" s="18"/>
      <c r="I4" s="18"/>
      <c r="J4" s="18"/>
      <c r="K4" s="18"/>
      <c r="L4" s="18"/>
    </row>
    <row r="7" spans="3:18" x14ac:dyDescent="0.35">
      <c r="D7" s="2"/>
    </row>
    <row r="8" spans="3:18" ht="15.5" x14ac:dyDescent="0.35">
      <c r="D8" s="17" t="s">
        <v>13</v>
      </c>
      <c r="E8" s="17"/>
      <c r="G8" s="8" t="s">
        <v>0</v>
      </c>
      <c r="H8" s="8" t="s">
        <v>63</v>
      </c>
      <c r="I8" s="8" t="s">
        <v>52</v>
      </c>
      <c r="J8" s="8" t="s">
        <v>64</v>
      </c>
      <c r="K8" s="8" t="s">
        <v>62</v>
      </c>
      <c r="L8" s="8" t="s">
        <v>49</v>
      </c>
      <c r="N8" s="22" t="s">
        <v>37</v>
      </c>
      <c r="O8" s="23"/>
      <c r="P8" s="23"/>
      <c r="Q8" s="23"/>
      <c r="R8" s="24"/>
    </row>
    <row r="9" spans="3:18" x14ac:dyDescent="0.35">
      <c r="G9" s="7">
        <v>0</v>
      </c>
      <c r="H9" s="6">
        <f>$E$11</f>
        <v>0.05</v>
      </c>
      <c r="K9" s="4"/>
      <c r="L9" s="5">
        <f>E10</f>
        <v>200000</v>
      </c>
    </row>
    <row r="10" spans="3:18" ht="15.5" x14ac:dyDescent="0.35">
      <c r="D10" s="1" t="s">
        <v>38</v>
      </c>
      <c r="E10" s="5">
        <v>200000</v>
      </c>
      <c r="G10" s="7">
        <v>1</v>
      </c>
      <c r="H10" s="6">
        <f>$E$11</f>
        <v>0.05</v>
      </c>
      <c r="I10" s="5"/>
      <c r="J10" s="5"/>
      <c r="K10" s="5"/>
      <c r="L10" s="5"/>
      <c r="N10" s="22" t="s">
        <v>29</v>
      </c>
      <c r="O10" s="23"/>
      <c r="P10" s="23"/>
      <c r="Q10" s="23"/>
      <c r="R10" s="24"/>
    </row>
    <row r="11" spans="3:18" x14ac:dyDescent="0.35">
      <c r="D11" s="1" t="s">
        <v>25</v>
      </c>
      <c r="E11" s="6">
        <v>0.05</v>
      </c>
      <c r="G11" s="7">
        <v>2</v>
      </c>
      <c r="H11" s="6">
        <f t="shared" ref="H11:H74" si="0">$E$11</f>
        <v>0.05</v>
      </c>
      <c r="I11" s="5"/>
      <c r="J11" s="5"/>
      <c r="K11" s="5"/>
      <c r="L11" s="5"/>
    </row>
    <row r="12" spans="3:18" x14ac:dyDescent="0.35">
      <c r="D12" s="1" t="s">
        <v>12</v>
      </c>
      <c r="E12" s="4">
        <v>30</v>
      </c>
      <c r="G12" s="7">
        <v>3</v>
      </c>
      <c r="H12" s="6">
        <f t="shared" si="0"/>
        <v>0.05</v>
      </c>
      <c r="I12" s="5"/>
      <c r="J12" s="5"/>
      <c r="K12" s="5"/>
      <c r="L12" s="5"/>
      <c r="N12" s="19" t="s">
        <v>36</v>
      </c>
      <c r="O12" s="19"/>
      <c r="P12" s="19"/>
      <c r="Q12" s="19"/>
      <c r="R12" s="19"/>
    </row>
    <row r="13" spans="3:18" x14ac:dyDescent="0.35">
      <c r="D13" s="1" t="s">
        <v>5</v>
      </c>
      <c r="E13" s="4">
        <f>30*12</f>
        <v>360</v>
      </c>
      <c r="G13" s="7">
        <v>4</v>
      </c>
      <c r="H13" s="6">
        <f t="shared" si="0"/>
        <v>0.05</v>
      </c>
      <c r="I13" s="5"/>
      <c r="J13" s="5"/>
      <c r="K13" s="5"/>
      <c r="L13" s="5"/>
    </row>
    <row r="14" spans="3:18" x14ac:dyDescent="0.35">
      <c r="C14" s="12" t="s">
        <v>30</v>
      </c>
      <c r="D14" s="7" t="s">
        <v>33</v>
      </c>
      <c r="E14" s="10"/>
      <c r="G14" s="7">
        <v>5</v>
      </c>
      <c r="H14" s="6">
        <f t="shared" si="0"/>
        <v>0.05</v>
      </c>
      <c r="I14" s="5"/>
      <c r="J14" s="5"/>
      <c r="K14" s="5"/>
      <c r="L14" s="5"/>
    </row>
    <row r="15" spans="3:18" x14ac:dyDescent="0.35">
      <c r="C15" s="12" t="s">
        <v>31</v>
      </c>
      <c r="D15" s="7" t="s">
        <v>32</v>
      </c>
      <c r="E15" s="11"/>
      <c r="G15" s="7">
        <v>6</v>
      </c>
      <c r="H15" s="6">
        <f t="shared" si="0"/>
        <v>0.05</v>
      </c>
      <c r="I15" s="5"/>
      <c r="J15" s="5"/>
      <c r="K15" s="5"/>
      <c r="L15" s="5"/>
    </row>
    <row r="16" spans="3:18" x14ac:dyDescent="0.35">
      <c r="G16" s="7">
        <v>7</v>
      </c>
      <c r="H16" s="6">
        <f t="shared" si="0"/>
        <v>0.05</v>
      </c>
      <c r="I16" s="5"/>
      <c r="J16" s="5"/>
      <c r="K16" s="5"/>
      <c r="L16" s="5"/>
    </row>
    <row r="17" spans="3:12" x14ac:dyDescent="0.35">
      <c r="C17" s="12" t="s">
        <v>30</v>
      </c>
      <c r="D17" s="7" t="s">
        <v>40</v>
      </c>
      <c r="E17" s="10"/>
      <c r="G17" s="7">
        <v>8</v>
      </c>
      <c r="H17" s="6">
        <f t="shared" si="0"/>
        <v>0.05</v>
      </c>
      <c r="I17" s="5"/>
      <c r="J17" s="5"/>
      <c r="K17" s="5"/>
      <c r="L17" s="5"/>
    </row>
    <row r="18" spans="3:12" x14ac:dyDescent="0.35">
      <c r="C18" s="12" t="s">
        <v>31</v>
      </c>
      <c r="D18" s="7" t="s">
        <v>39</v>
      </c>
      <c r="E18" s="11"/>
      <c r="G18" s="7">
        <v>9</v>
      </c>
      <c r="H18" s="6">
        <f t="shared" si="0"/>
        <v>0.05</v>
      </c>
      <c r="I18" s="5"/>
      <c r="J18" s="5"/>
      <c r="K18" s="5"/>
      <c r="L18" s="5"/>
    </row>
    <row r="19" spans="3:12" x14ac:dyDescent="0.35">
      <c r="G19" s="7">
        <v>10</v>
      </c>
      <c r="H19" s="6">
        <f t="shared" si="0"/>
        <v>0.05</v>
      </c>
      <c r="I19" s="5"/>
      <c r="J19" s="5"/>
      <c r="K19" s="5"/>
      <c r="L19" s="5"/>
    </row>
    <row r="20" spans="3:12" x14ac:dyDescent="0.35">
      <c r="G20" s="7">
        <v>11</v>
      </c>
      <c r="H20" s="6">
        <f t="shared" si="0"/>
        <v>0.05</v>
      </c>
      <c r="I20" s="5"/>
      <c r="J20" s="5"/>
      <c r="K20" s="5"/>
      <c r="L20" s="5"/>
    </row>
    <row r="21" spans="3:12" x14ac:dyDescent="0.35">
      <c r="C21" s="5"/>
      <c r="D21" s="1" t="s">
        <v>7</v>
      </c>
      <c r="E21" s="5">
        <f>E14*E13</f>
        <v>0</v>
      </c>
      <c r="G21" s="7">
        <v>12</v>
      </c>
      <c r="H21" s="6">
        <f t="shared" si="0"/>
        <v>0.05</v>
      </c>
      <c r="I21" s="5"/>
      <c r="J21" s="5"/>
      <c r="K21" s="5"/>
      <c r="L21" s="5"/>
    </row>
    <row r="22" spans="3:12" x14ac:dyDescent="0.35">
      <c r="C22" s="5"/>
      <c r="D22" s="1" t="s">
        <v>8</v>
      </c>
      <c r="E22" s="5">
        <f>E21-E10</f>
        <v>-200000</v>
      </c>
      <c r="G22" s="7">
        <v>13</v>
      </c>
      <c r="H22" s="6">
        <f t="shared" si="0"/>
        <v>0.05</v>
      </c>
      <c r="I22" s="5"/>
      <c r="J22" s="5"/>
      <c r="K22" s="5"/>
      <c r="L22" s="5"/>
    </row>
    <row r="23" spans="3:12" x14ac:dyDescent="0.35">
      <c r="C23" s="5"/>
      <c r="D23" s="1" t="s">
        <v>9</v>
      </c>
      <c r="E23" s="5">
        <f>E22/E12</f>
        <v>-6666.666666666667</v>
      </c>
      <c r="G23" s="7">
        <v>14</v>
      </c>
      <c r="H23" s="6">
        <f t="shared" si="0"/>
        <v>0.05</v>
      </c>
      <c r="I23" s="5"/>
      <c r="J23" s="5"/>
      <c r="K23" s="5"/>
      <c r="L23" s="5"/>
    </row>
    <row r="24" spans="3:12" x14ac:dyDescent="0.35">
      <c r="C24" s="5"/>
      <c r="D24" s="1" t="s">
        <v>20</v>
      </c>
      <c r="E24" s="5">
        <f>E23/12</f>
        <v>-555.55555555555554</v>
      </c>
      <c r="G24" s="7">
        <v>15</v>
      </c>
      <c r="H24" s="6">
        <f t="shared" si="0"/>
        <v>0.05</v>
      </c>
      <c r="I24" s="5"/>
      <c r="J24" s="5"/>
      <c r="K24" s="5"/>
      <c r="L24" s="5"/>
    </row>
    <row r="25" spans="3:12" x14ac:dyDescent="0.35">
      <c r="C25" s="5"/>
      <c r="G25" s="7">
        <v>16</v>
      </c>
      <c r="H25" s="6">
        <f t="shared" si="0"/>
        <v>0.05</v>
      </c>
      <c r="I25" s="5"/>
      <c r="J25" s="5"/>
      <c r="K25" s="5"/>
      <c r="L25" s="5"/>
    </row>
    <row r="26" spans="3:12" x14ac:dyDescent="0.35">
      <c r="C26" s="5"/>
      <c r="D26" s="1" t="s">
        <v>10</v>
      </c>
      <c r="E26" s="5">
        <f>E14*12</f>
        <v>0</v>
      </c>
      <c r="G26" s="7">
        <v>17</v>
      </c>
      <c r="H26" s="6">
        <f t="shared" si="0"/>
        <v>0.05</v>
      </c>
      <c r="I26" s="5"/>
      <c r="J26" s="5"/>
      <c r="K26" s="5"/>
      <c r="L26" s="5"/>
    </row>
    <row r="27" spans="3:12" x14ac:dyDescent="0.35">
      <c r="C27" s="5"/>
      <c r="D27" s="1"/>
      <c r="E27" s="4"/>
      <c r="G27" s="7">
        <v>18</v>
      </c>
      <c r="H27" s="6">
        <f t="shared" si="0"/>
        <v>0.05</v>
      </c>
      <c r="I27" s="5"/>
      <c r="J27" s="5"/>
      <c r="K27" s="5"/>
      <c r="L27" s="5"/>
    </row>
    <row r="28" spans="3:12" x14ac:dyDescent="0.35">
      <c r="D28" s="1" t="s">
        <v>11</v>
      </c>
      <c r="E28" s="5">
        <v>20000</v>
      </c>
      <c r="G28" s="7">
        <v>19</v>
      </c>
      <c r="H28" s="6">
        <f t="shared" si="0"/>
        <v>0.05</v>
      </c>
      <c r="I28" s="5"/>
      <c r="J28" s="5"/>
      <c r="K28" s="5"/>
      <c r="L28" s="5"/>
    </row>
    <row r="29" spans="3:12" x14ac:dyDescent="0.35">
      <c r="D29" s="2"/>
      <c r="E29" s="4"/>
      <c r="G29" s="7">
        <v>20</v>
      </c>
      <c r="H29" s="6">
        <f t="shared" si="0"/>
        <v>0.05</v>
      </c>
      <c r="I29" s="5"/>
      <c r="J29" s="5"/>
      <c r="K29" s="5"/>
      <c r="L29" s="5"/>
    </row>
    <row r="30" spans="3:12" ht="15.5" x14ac:dyDescent="0.35">
      <c r="D30" s="20" t="s">
        <v>21</v>
      </c>
      <c r="E30" s="21"/>
      <c r="G30" s="7">
        <v>21</v>
      </c>
      <c r="H30" s="6">
        <f t="shared" si="0"/>
        <v>0.05</v>
      </c>
      <c r="I30" s="5"/>
      <c r="J30" s="5"/>
      <c r="K30" s="5"/>
      <c r="L30" s="5"/>
    </row>
    <row r="31" spans="3:12" x14ac:dyDescent="0.35">
      <c r="G31" s="7">
        <v>22</v>
      </c>
      <c r="H31" s="6">
        <f t="shared" si="0"/>
        <v>0.05</v>
      </c>
      <c r="I31" s="5"/>
      <c r="J31" s="5"/>
      <c r="K31" s="5"/>
      <c r="L31" s="5"/>
    </row>
    <row r="32" spans="3:12" x14ac:dyDescent="0.35">
      <c r="D32" s="1" t="s">
        <v>14</v>
      </c>
      <c r="E32" s="5">
        <v>40</v>
      </c>
      <c r="G32" s="7">
        <v>23</v>
      </c>
      <c r="H32" s="6">
        <f t="shared" si="0"/>
        <v>0.05</v>
      </c>
      <c r="I32" s="5"/>
      <c r="J32" s="5"/>
      <c r="K32" s="5"/>
      <c r="L32" s="5"/>
    </row>
    <row r="33" spans="3:12" x14ac:dyDescent="0.35">
      <c r="C33" s="5"/>
      <c r="D33" s="1" t="s">
        <v>15</v>
      </c>
      <c r="E33" s="5">
        <v>95</v>
      </c>
      <c r="G33" s="7">
        <v>24</v>
      </c>
      <c r="H33" s="6">
        <f t="shared" si="0"/>
        <v>0.05</v>
      </c>
      <c r="I33" s="5"/>
      <c r="J33" s="5"/>
      <c r="K33" s="5"/>
      <c r="L33" s="5"/>
    </row>
    <row r="34" spans="3:12" x14ac:dyDescent="0.35">
      <c r="D34" s="1" t="s">
        <v>16</v>
      </c>
      <c r="E34" s="5">
        <v>120</v>
      </c>
      <c r="G34" s="7">
        <v>25</v>
      </c>
      <c r="H34" s="6">
        <f t="shared" si="0"/>
        <v>0.05</v>
      </c>
      <c r="I34" s="5"/>
      <c r="J34" s="5"/>
      <c r="K34" s="5"/>
      <c r="L34" s="5"/>
    </row>
    <row r="35" spans="3:12" x14ac:dyDescent="0.35">
      <c r="D35" s="1" t="s">
        <v>34</v>
      </c>
      <c r="E35" s="5">
        <v>60</v>
      </c>
      <c r="G35" s="7">
        <v>26</v>
      </c>
      <c r="H35" s="6">
        <f t="shared" si="0"/>
        <v>0.05</v>
      </c>
      <c r="I35" s="5"/>
      <c r="J35" s="5"/>
      <c r="K35" s="5"/>
      <c r="L35" s="5"/>
    </row>
    <row r="36" spans="3:12" x14ac:dyDescent="0.35">
      <c r="D36" s="1" t="s">
        <v>35</v>
      </c>
      <c r="E36" s="5">
        <v>50</v>
      </c>
      <c r="G36" s="7">
        <v>27</v>
      </c>
      <c r="H36" s="6">
        <f t="shared" si="0"/>
        <v>0.05</v>
      </c>
      <c r="I36" s="5"/>
      <c r="J36" s="5"/>
      <c r="K36" s="5"/>
      <c r="L36" s="5"/>
    </row>
    <row r="37" spans="3:12" x14ac:dyDescent="0.35">
      <c r="E37" s="5"/>
      <c r="G37" s="7">
        <v>28</v>
      </c>
      <c r="H37" s="6">
        <f t="shared" si="0"/>
        <v>0.05</v>
      </c>
      <c r="I37" s="5"/>
      <c r="J37" s="5"/>
      <c r="K37" s="5"/>
      <c r="L37" s="5"/>
    </row>
    <row r="38" spans="3:12" x14ac:dyDescent="0.35">
      <c r="D38" s="1" t="s">
        <v>19</v>
      </c>
      <c r="E38" s="5">
        <f>SUM(E32:E36)</f>
        <v>365</v>
      </c>
      <c r="G38" s="7">
        <v>29</v>
      </c>
      <c r="H38" s="6">
        <f t="shared" si="0"/>
        <v>0.05</v>
      </c>
      <c r="I38" s="5"/>
      <c r="J38" s="5"/>
      <c r="K38" s="5"/>
      <c r="L38" s="5"/>
    </row>
    <row r="39" spans="3:12" x14ac:dyDescent="0.35">
      <c r="G39" s="7">
        <v>30</v>
      </c>
      <c r="H39" s="6">
        <f t="shared" si="0"/>
        <v>0.05</v>
      </c>
      <c r="I39" s="5"/>
      <c r="J39" s="5"/>
      <c r="K39" s="5"/>
      <c r="L39" s="5"/>
    </row>
    <row r="40" spans="3:12" ht="15.5" x14ac:dyDescent="0.35">
      <c r="D40" s="20" t="s">
        <v>22</v>
      </c>
      <c r="E40" s="21"/>
      <c r="G40" s="7">
        <v>31</v>
      </c>
      <c r="H40" s="6">
        <f t="shared" si="0"/>
        <v>0.05</v>
      </c>
      <c r="I40" s="5"/>
      <c r="J40" s="5"/>
      <c r="K40" s="5"/>
      <c r="L40" s="5"/>
    </row>
    <row r="41" spans="3:12" x14ac:dyDescent="0.35">
      <c r="G41" s="7">
        <v>32</v>
      </c>
      <c r="H41" s="6">
        <f t="shared" si="0"/>
        <v>0.05</v>
      </c>
      <c r="I41" s="5"/>
      <c r="J41" s="5"/>
      <c r="K41" s="5"/>
      <c r="L41" s="5"/>
    </row>
    <row r="42" spans="3:12" x14ac:dyDescent="0.35">
      <c r="D42" s="7" t="s">
        <v>42</v>
      </c>
      <c r="E42" s="5">
        <f>E14+E38</f>
        <v>365</v>
      </c>
      <c r="G42" s="7">
        <v>33</v>
      </c>
      <c r="H42" s="6">
        <f t="shared" si="0"/>
        <v>0.05</v>
      </c>
      <c r="I42" s="5"/>
      <c r="J42" s="5"/>
      <c r="K42" s="5"/>
      <c r="L42" s="5"/>
    </row>
    <row r="43" spans="3:12" ht="17" customHeight="1" x14ac:dyDescent="0.35">
      <c r="D43" s="7" t="s">
        <v>41</v>
      </c>
      <c r="E43" s="5">
        <f>E38+E15</f>
        <v>365</v>
      </c>
      <c r="G43" s="7">
        <v>34</v>
      </c>
      <c r="H43" s="6">
        <f t="shared" si="0"/>
        <v>0.05</v>
      </c>
      <c r="I43" s="5"/>
      <c r="J43" s="5"/>
      <c r="K43" s="5"/>
      <c r="L43" s="5"/>
    </row>
    <row r="44" spans="3:12" x14ac:dyDescent="0.35">
      <c r="G44" s="7">
        <v>35</v>
      </c>
      <c r="H44" s="6">
        <f t="shared" si="0"/>
        <v>0.05</v>
      </c>
      <c r="I44" s="5"/>
      <c r="J44" s="5"/>
      <c r="K44" s="5"/>
      <c r="L44" s="5"/>
    </row>
    <row r="45" spans="3:12" ht="15" customHeight="1" x14ac:dyDescent="0.35">
      <c r="G45" s="7">
        <v>36</v>
      </c>
      <c r="H45" s="6">
        <f t="shared" si="0"/>
        <v>0.05</v>
      </c>
      <c r="I45" s="5"/>
      <c r="J45" s="5"/>
      <c r="K45" s="5"/>
      <c r="L45" s="5"/>
    </row>
    <row r="46" spans="3:12" x14ac:dyDescent="0.35">
      <c r="G46" s="7">
        <v>37</v>
      </c>
      <c r="H46" s="6">
        <f t="shared" si="0"/>
        <v>0.05</v>
      </c>
      <c r="I46" s="5"/>
      <c r="J46" s="5"/>
      <c r="K46" s="5"/>
      <c r="L46" s="5"/>
    </row>
    <row r="47" spans="3:12" x14ac:dyDescent="0.35">
      <c r="G47" s="7">
        <v>38</v>
      </c>
      <c r="H47" s="6">
        <f t="shared" si="0"/>
        <v>0.05</v>
      </c>
      <c r="I47" s="5"/>
      <c r="J47" s="5"/>
      <c r="K47" s="5"/>
      <c r="L47" s="5"/>
    </row>
    <row r="48" spans="3:12" x14ac:dyDescent="0.35">
      <c r="G48" s="7">
        <v>39</v>
      </c>
      <c r="H48" s="6">
        <f t="shared" si="0"/>
        <v>0.05</v>
      </c>
      <c r="I48" s="5"/>
      <c r="J48" s="5"/>
      <c r="K48" s="5"/>
      <c r="L48" s="5"/>
    </row>
    <row r="49" spans="7:12" x14ac:dyDescent="0.35">
      <c r="G49" s="7">
        <v>40</v>
      </c>
      <c r="H49" s="6">
        <f t="shared" si="0"/>
        <v>0.05</v>
      </c>
      <c r="I49" s="5"/>
      <c r="J49" s="5"/>
      <c r="K49" s="5"/>
      <c r="L49" s="5"/>
    </row>
    <row r="50" spans="7:12" x14ac:dyDescent="0.35">
      <c r="G50" s="7">
        <v>41</v>
      </c>
      <c r="H50" s="6">
        <f t="shared" si="0"/>
        <v>0.05</v>
      </c>
      <c r="I50" s="5"/>
      <c r="J50" s="5"/>
      <c r="K50" s="5"/>
      <c r="L50" s="5"/>
    </row>
    <row r="51" spans="7:12" x14ac:dyDescent="0.35">
      <c r="G51" s="7">
        <v>42</v>
      </c>
      <c r="H51" s="6">
        <f t="shared" si="0"/>
        <v>0.05</v>
      </c>
      <c r="I51" s="5"/>
      <c r="J51" s="5"/>
      <c r="K51" s="5"/>
      <c r="L51" s="5"/>
    </row>
    <row r="52" spans="7:12" x14ac:dyDescent="0.35">
      <c r="G52" s="7">
        <v>43</v>
      </c>
      <c r="H52" s="6">
        <f t="shared" si="0"/>
        <v>0.05</v>
      </c>
      <c r="I52" s="5"/>
      <c r="J52" s="5"/>
      <c r="K52" s="5"/>
      <c r="L52" s="5"/>
    </row>
    <row r="53" spans="7:12" x14ac:dyDescent="0.35">
      <c r="G53" s="7">
        <v>44</v>
      </c>
      <c r="H53" s="6">
        <f t="shared" si="0"/>
        <v>0.05</v>
      </c>
      <c r="I53" s="5"/>
      <c r="J53" s="5"/>
      <c r="K53" s="5"/>
      <c r="L53" s="5"/>
    </row>
    <row r="54" spans="7:12" x14ac:dyDescent="0.35">
      <c r="G54" s="7">
        <v>45</v>
      </c>
      <c r="H54" s="6">
        <f t="shared" si="0"/>
        <v>0.05</v>
      </c>
      <c r="I54" s="5"/>
      <c r="J54" s="5"/>
      <c r="K54" s="5"/>
      <c r="L54" s="5"/>
    </row>
    <row r="55" spans="7:12" x14ac:dyDescent="0.35">
      <c r="G55" s="7">
        <v>46</v>
      </c>
      <c r="H55" s="6">
        <f t="shared" si="0"/>
        <v>0.05</v>
      </c>
      <c r="I55" s="5"/>
      <c r="J55" s="5"/>
      <c r="K55" s="5"/>
      <c r="L55" s="5"/>
    </row>
    <row r="56" spans="7:12" x14ac:dyDescent="0.35">
      <c r="G56" s="7">
        <v>47</v>
      </c>
      <c r="H56" s="6">
        <f t="shared" si="0"/>
        <v>0.05</v>
      </c>
      <c r="I56" s="5"/>
      <c r="J56" s="5"/>
      <c r="K56" s="5"/>
      <c r="L56" s="5"/>
    </row>
    <row r="57" spans="7:12" x14ac:dyDescent="0.35">
      <c r="G57" s="7">
        <v>48</v>
      </c>
      <c r="H57" s="6">
        <f t="shared" si="0"/>
        <v>0.05</v>
      </c>
      <c r="I57" s="5"/>
      <c r="J57" s="5"/>
      <c r="K57" s="5"/>
      <c r="L57" s="5"/>
    </row>
    <row r="58" spans="7:12" x14ac:dyDescent="0.35">
      <c r="G58" s="7">
        <v>49</v>
      </c>
      <c r="H58" s="6">
        <f t="shared" si="0"/>
        <v>0.05</v>
      </c>
      <c r="I58" s="5"/>
      <c r="J58" s="5"/>
      <c r="K58" s="5"/>
      <c r="L58" s="5"/>
    </row>
    <row r="59" spans="7:12" x14ac:dyDescent="0.35">
      <c r="G59" s="7">
        <v>50</v>
      </c>
      <c r="H59" s="6">
        <f t="shared" si="0"/>
        <v>0.05</v>
      </c>
      <c r="I59" s="5"/>
      <c r="J59" s="5"/>
      <c r="K59" s="5"/>
      <c r="L59" s="5"/>
    </row>
    <row r="60" spans="7:12" x14ac:dyDescent="0.35">
      <c r="G60" s="7">
        <v>51</v>
      </c>
      <c r="H60" s="6">
        <f t="shared" si="0"/>
        <v>0.05</v>
      </c>
      <c r="I60" s="5"/>
      <c r="J60" s="5"/>
      <c r="K60" s="5"/>
      <c r="L60" s="5"/>
    </row>
    <row r="61" spans="7:12" x14ac:dyDescent="0.35">
      <c r="G61" s="7">
        <v>52</v>
      </c>
      <c r="H61" s="6">
        <f t="shared" si="0"/>
        <v>0.05</v>
      </c>
      <c r="I61" s="5"/>
      <c r="J61" s="5"/>
      <c r="K61" s="5"/>
      <c r="L61" s="5"/>
    </row>
    <row r="62" spans="7:12" x14ac:dyDescent="0.35">
      <c r="G62" s="7">
        <v>53</v>
      </c>
      <c r="H62" s="6">
        <f t="shared" si="0"/>
        <v>0.05</v>
      </c>
      <c r="I62" s="5"/>
      <c r="J62" s="5"/>
      <c r="K62" s="5"/>
      <c r="L62" s="5"/>
    </row>
    <row r="63" spans="7:12" x14ac:dyDescent="0.35">
      <c r="G63" s="7">
        <v>54</v>
      </c>
      <c r="H63" s="6">
        <f t="shared" si="0"/>
        <v>0.05</v>
      </c>
      <c r="I63" s="5"/>
      <c r="J63" s="5"/>
      <c r="K63" s="5"/>
      <c r="L63" s="5"/>
    </row>
    <row r="64" spans="7:12" x14ac:dyDescent="0.35">
      <c r="G64" s="7">
        <v>55</v>
      </c>
      <c r="H64" s="6">
        <f t="shared" si="0"/>
        <v>0.05</v>
      </c>
      <c r="I64" s="5"/>
      <c r="J64" s="5"/>
      <c r="K64" s="5"/>
      <c r="L64" s="5"/>
    </row>
    <row r="65" spans="7:12" x14ac:dyDescent="0.35">
      <c r="G65" s="7">
        <v>56</v>
      </c>
      <c r="H65" s="6">
        <f t="shared" si="0"/>
        <v>0.05</v>
      </c>
      <c r="I65" s="5"/>
      <c r="J65" s="5"/>
      <c r="K65" s="5"/>
      <c r="L65" s="5"/>
    </row>
    <row r="66" spans="7:12" x14ac:dyDescent="0.35">
      <c r="G66" s="7">
        <v>57</v>
      </c>
      <c r="H66" s="6">
        <f t="shared" si="0"/>
        <v>0.05</v>
      </c>
      <c r="I66" s="5"/>
      <c r="J66" s="5"/>
      <c r="K66" s="5"/>
      <c r="L66" s="5"/>
    </row>
    <row r="67" spans="7:12" x14ac:dyDescent="0.35">
      <c r="G67" s="7">
        <v>58</v>
      </c>
      <c r="H67" s="6">
        <f t="shared" si="0"/>
        <v>0.05</v>
      </c>
      <c r="I67" s="5"/>
      <c r="J67" s="5"/>
      <c r="K67" s="5"/>
      <c r="L67" s="5"/>
    </row>
    <row r="68" spans="7:12" x14ac:dyDescent="0.35">
      <c r="G68" s="7">
        <v>59</v>
      </c>
      <c r="H68" s="6">
        <f t="shared" si="0"/>
        <v>0.05</v>
      </c>
      <c r="I68" s="5"/>
      <c r="J68" s="5"/>
      <c r="K68" s="5"/>
      <c r="L68" s="5"/>
    </row>
    <row r="69" spans="7:12" x14ac:dyDescent="0.35">
      <c r="G69" s="7">
        <v>60</v>
      </c>
      <c r="H69" s="6">
        <f t="shared" si="0"/>
        <v>0.05</v>
      </c>
      <c r="I69" s="5"/>
      <c r="J69" s="5"/>
      <c r="K69" s="5"/>
      <c r="L69" s="5"/>
    </row>
    <row r="70" spans="7:12" x14ac:dyDescent="0.35">
      <c r="G70" s="7">
        <v>61</v>
      </c>
      <c r="H70" s="6">
        <f t="shared" si="0"/>
        <v>0.05</v>
      </c>
      <c r="I70" s="5"/>
      <c r="J70" s="5"/>
      <c r="K70" s="5"/>
      <c r="L70" s="5"/>
    </row>
    <row r="71" spans="7:12" x14ac:dyDescent="0.35">
      <c r="G71" s="7">
        <v>62</v>
      </c>
      <c r="H71" s="6">
        <f t="shared" si="0"/>
        <v>0.05</v>
      </c>
      <c r="I71" s="5"/>
      <c r="J71" s="5"/>
      <c r="K71" s="5"/>
      <c r="L71" s="5"/>
    </row>
    <row r="72" spans="7:12" x14ac:dyDescent="0.35">
      <c r="G72" s="7">
        <v>63</v>
      </c>
      <c r="H72" s="6">
        <f t="shared" si="0"/>
        <v>0.05</v>
      </c>
      <c r="I72" s="5"/>
      <c r="J72" s="5"/>
      <c r="K72" s="5"/>
      <c r="L72" s="5"/>
    </row>
    <row r="73" spans="7:12" x14ac:dyDescent="0.35">
      <c r="G73" s="7">
        <v>64</v>
      </c>
      <c r="H73" s="6">
        <f t="shared" si="0"/>
        <v>0.05</v>
      </c>
      <c r="I73" s="5"/>
      <c r="J73" s="5"/>
      <c r="K73" s="5"/>
      <c r="L73" s="5"/>
    </row>
    <row r="74" spans="7:12" x14ac:dyDescent="0.35">
      <c r="G74" s="7">
        <v>65</v>
      </c>
      <c r="H74" s="6">
        <f t="shared" si="0"/>
        <v>0.05</v>
      </c>
      <c r="I74" s="5"/>
      <c r="J74" s="5"/>
      <c r="K74" s="5"/>
      <c r="L74" s="5"/>
    </row>
    <row r="75" spans="7:12" x14ac:dyDescent="0.35">
      <c r="G75" s="7">
        <v>66</v>
      </c>
      <c r="H75" s="6">
        <f t="shared" ref="H75:H138" si="1">$E$11</f>
        <v>0.05</v>
      </c>
      <c r="I75" s="5"/>
      <c r="J75" s="5"/>
      <c r="K75" s="5"/>
      <c r="L75" s="5"/>
    </row>
    <row r="76" spans="7:12" x14ac:dyDescent="0.35">
      <c r="G76" s="7">
        <v>67</v>
      </c>
      <c r="H76" s="6">
        <f t="shared" si="1"/>
        <v>0.05</v>
      </c>
      <c r="I76" s="5"/>
      <c r="J76" s="5"/>
      <c r="K76" s="5"/>
      <c r="L76" s="5"/>
    </row>
    <row r="77" spans="7:12" x14ac:dyDescent="0.35">
      <c r="G77" s="7">
        <v>68</v>
      </c>
      <c r="H77" s="6">
        <f t="shared" si="1"/>
        <v>0.05</v>
      </c>
      <c r="I77" s="5"/>
      <c r="J77" s="5"/>
      <c r="K77" s="5"/>
      <c r="L77" s="5"/>
    </row>
    <row r="78" spans="7:12" x14ac:dyDescent="0.35">
      <c r="G78" s="7">
        <v>69</v>
      </c>
      <c r="H78" s="6">
        <f t="shared" si="1"/>
        <v>0.05</v>
      </c>
      <c r="I78" s="5"/>
      <c r="J78" s="5"/>
      <c r="K78" s="5"/>
      <c r="L78" s="5"/>
    </row>
    <row r="79" spans="7:12" x14ac:dyDescent="0.35">
      <c r="G79" s="7">
        <v>70</v>
      </c>
      <c r="H79" s="6">
        <f t="shared" si="1"/>
        <v>0.05</v>
      </c>
      <c r="I79" s="5"/>
      <c r="J79" s="5"/>
      <c r="K79" s="5"/>
      <c r="L79" s="5"/>
    </row>
    <row r="80" spans="7:12" x14ac:dyDescent="0.35">
      <c r="G80" s="7">
        <v>71</v>
      </c>
      <c r="H80" s="6">
        <f t="shared" si="1"/>
        <v>0.05</v>
      </c>
      <c r="I80" s="5"/>
      <c r="J80" s="5"/>
      <c r="K80" s="5"/>
      <c r="L80" s="5"/>
    </row>
    <row r="81" spans="7:12" x14ac:dyDescent="0.35">
      <c r="G81" s="7">
        <v>72</v>
      </c>
      <c r="H81" s="6">
        <f t="shared" si="1"/>
        <v>0.05</v>
      </c>
      <c r="I81" s="5"/>
      <c r="J81" s="5"/>
      <c r="K81" s="5"/>
      <c r="L81" s="5"/>
    </row>
    <row r="82" spans="7:12" x14ac:dyDescent="0.35">
      <c r="G82" s="7">
        <v>73</v>
      </c>
      <c r="H82" s="6">
        <f t="shared" si="1"/>
        <v>0.05</v>
      </c>
      <c r="I82" s="5"/>
      <c r="J82" s="5"/>
      <c r="K82" s="5"/>
      <c r="L82" s="5"/>
    </row>
    <row r="83" spans="7:12" x14ac:dyDescent="0.35">
      <c r="G83" s="7">
        <v>74</v>
      </c>
      <c r="H83" s="6">
        <f t="shared" si="1"/>
        <v>0.05</v>
      </c>
      <c r="I83" s="5"/>
      <c r="J83" s="5"/>
      <c r="K83" s="5"/>
      <c r="L83" s="5"/>
    </row>
    <row r="84" spans="7:12" x14ac:dyDescent="0.35">
      <c r="G84" s="7">
        <v>75</v>
      </c>
      <c r="H84" s="6">
        <f t="shared" si="1"/>
        <v>0.05</v>
      </c>
      <c r="I84" s="5"/>
      <c r="J84" s="5"/>
      <c r="K84" s="5"/>
      <c r="L84" s="5"/>
    </row>
    <row r="85" spans="7:12" x14ac:dyDescent="0.35">
      <c r="G85" s="7">
        <v>76</v>
      </c>
      <c r="H85" s="6">
        <f t="shared" si="1"/>
        <v>0.05</v>
      </c>
      <c r="I85" s="5"/>
      <c r="J85" s="5"/>
      <c r="K85" s="5"/>
      <c r="L85" s="5"/>
    </row>
    <row r="86" spans="7:12" x14ac:dyDescent="0.35">
      <c r="G86" s="7">
        <v>77</v>
      </c>
      <c r="H86" s="6">
        <f t="shared" si="1"/>
        <v>0.05</v>
      </c>
      <c r="I86" s="5"/>
      <c r="J86" s="5"/>
      <c r="K86" s="5"/>
      <c r="L86" s="5"/>
    </row>
    <row r="87" spans="7:12" x14ac:dyDescent="0.35">
      <c r="G87" s="7">
        <v>78</v>
      </c>
      <c r="H87" s="6">
        <f t="shared" si="1"/>
        <v>0.05</v>
      </c>
      <c r="I87" s="5"/>
      <c r="J87" s="5"/>
      <c r="K87" s="5"/>
      <c r="L87" s="5"/>
    </row>
    <row r="88" spans="7:12" x14ac:dyDescent="0.35">
      <c r="G88" s="7">
        <v>79</v>
      </c>
      <c r="H88" s="6">
        <f t="shared" si="1"/>
        <v>0.05</v>
      </c>
      <c r="I88" s="5"/>
      <c r="J88" s="5"/>
      <c r="K88" s="5"/>
      <c r="L88" s="5"/>
    </row>
    <row r="89" spans="7:12" x14ac:dyDescent="0.35">
      <c r="G89" s="7">
        <v>80</v>
      </c>
      <c r="H89" s="6">
        <f t="shared" si="1"/>
        <v>0.05</v>
      </c>
      <c r="I89" s="5"/>
      <c r="J89" s="5"/>
      <c r="K89" s="5"/>
      <c r="L89" s="5"/>
    </row>
    <row r="90" spans="7:12" x14ac:dyDescent="0.35">
      <c r="G90" s="7">
        <v>81</v>
      </c>
      <c r="H90" s="6">
        <f t="shared" si="1"/>
        <v>0.05</v>
      </c>
      <c r="I90" s="5"/>
      <c r="J90" s="5"/>
      <c r="K90" s="5"/>
      <c r="L90" s="5"/>
    </row>
    <row r="91" spans="7:12" x14ac:dyDescent="0.35">
      <c r="G91" s="7">
        <v>82</v>
      </c>
      <c r="H91" s="6">
        <f t="shared" si="1"/>
        <v>0.05</v>
      </c>
      <c r="I91" s="5"/>
      <c r="J91" s="5"/>
      <c r="K91" s="5"/>
      <c r="L91" s="5"/>
    </row>
    <row r="92" spans="7:12" x14ac:dyDescent="0.35">
      <c r="G92" s="7">
        <v>83</v>
      </c>
      <c r="H92" s="6">
        <f t="shared" si="1"/>
        <v>0.05</v>
      </c>
      <c r="I92" s="5"/>
      <c r="J92" s="5"/>
      <c r="K92" s="5"/>
      <c r="L92" s="5"/>
    </row>
    <row r="93" spans="7:12" x14ac:dyDescent="0.35">
      <c r="G93" s="7">
        <v>84</v>
      </c>
      <c r="H93" s="6">
        <f t="shared" si="1"/>
        <v>0.05</v>
      </c>
      <c r="I93" s="5"/>
      <c r="J93" s="5"/>
      <c r="K93" s="5"/>
      <c r="L93" s="5"/>
    </row>
    <row r="94" spans="7:12" x14ac:dyDescent="0.35">
      <c r="G94" s="7">
        <v>85</v>
      </c>
      <c r="H94" s="6">
        <f t="shared" si="1"/>
        <v>0.05</v>
      </c>
      <c r="I94" s="5"/>
      <c r="J94" s="5"/>
      <c r="K94" s="5"/>
      <c r="L94" s="5"/>
    </row>
    <row r="95" spans="7:12" x14ac:dyDescent="0.35">
      <c r="G95" s="7">
        <v>86</v>
      </c>
      <c r="H95" s="6">
        <f t="shared" si="1"/>
        <v>0.05</v>
      </c>
      <c r="I95" s="5"/>
      <c r="J95" s="5"/>
      <c r="K95" s="5"/>
      <c r="L95" s="5"/>
    </row>
    <row r="96" spans="7:12" x14ac:dyDescent="0.35">
      <c r="G96" s="7">
        <v>87</v>
      </c>
      <c r="H96" s="6">
        <f t="shared" si="1"/>
        <v>0.05</v>
      </c>
      <c r="I96" s="5"/>
      <c r="J96" s="5"/>
      <c r="K96" s="5"/>
      <c r="L96" s="5"/>
    </row>
    <row r="97" spans="7:12" x14ac:dyDescent="0.35">
      <c r="G97" s="7">
        <v>88</v>
      </c>
      <c r="H97" s="6">
        <f t="shared" si="1"/>
        <v>0.05</v>
      </c>
      <c r="I97" s="5"/>
      <c r="J97" s="5"/>
      <c r="K97" s="5"/>
      <c r="L97" s="5"/>
    </row>
    <row r="98" spans="7:12" x14ac:dyDescent="0.35">
      <c r="G98" s="7">
        <v>89</v>
      </c>
      <c r="H98" s="6">
        <f t="shared" si="1"/>
        <v>0.05</v>
      </c>
      <c r="I98" s="5"/>
      <c r="J98" s="5"/>
      <c r="K98" s="5"/>
      <c r="L98" s="5"/>
    </row>
    <row r="99" spans="7:12" x14ac:dyDescent="0.35">
      <c r="G99" s="7">
        <v>90</v>
      </c>
      <c r="H99" s="6">
        <f t="shared" si="1"/>
        <v>0.05</v>
      </c>
      <c r="I99" s="5"/>
      <c r="J99" s="5"/>
      <c r="K99" s="5"/>
      <c r="L99" s="5"/>
    </row>
    <row r="100" spans="7:12" x14ac:dyDescent="0.35">
      <c r="G100" s="7">
        <v>91</v>
      </c>
      <c r="H100" s="6">
        <f t="shared" si="1"/>
        <v>0.05</v>
      </c>
      <c r="I100" s="5"/>
      <c r="J100" s="5"/>
      <c r="K100" s="5"/>
      <c r="L100" s="5"/>
    </row>
    <row r="101" spans="7:12" x14ac:dyDescent="0.35">
      <c r="G101" s="7">
        <v>92</v>
      </c>
      <c r="H101" s="6">
        <f t="shared" si="1"/>
        <v>0.05</v>
      </c>
      <c r="I101" s="5"/>
      <c r="J101" s="5"/>
      <c r="K101" s="5"/>
      <c r="L101" s="5"/>
    </row>
    <row r="102" spans="7:12" x14ac:dyDescent="0.35">
      <c r="G102" s="7">
        <v>93</v>
      </c>
      <c r="H102" s="6">
        <f t="shared" si="1"/>
        <v>0.05</v>
      </c>
      <c r="I102" s="5"/>
      <c r="J102" s="5"/>
      <c r="K102" s="5"/>
      <c r="L102" s="5"/>
    </row>
    <row r="103" spans="7:12" x14ac:dyDescent="0.35">
      <c r="G103" s="7">
        <v>94</v>
      </c>
      <c r="H103" s="6">
        <f t="shared" si="1"/>
        <v>0.05</v>
      </c>
      <c r="I103" s="5"/>
      <c r="J103" s="5"/>
      <c r="K103" s="5"/>
      <c r="L103" s="5"/>
    </row>
    <row r="104" spans="7:12" x14ac:dyDescent="0.35">
      <c r="G104" s="7">
        <v>95</v>
      </c>
      <c r="H104" s="6">
        <f t="shared" si="1"/>
        <v>0.05</v>
      </c>
      <c r="I104" s="5"/>
      <c r="J104" s="5"/>
      <c r="K104" s="5"/>
      <c r="L104" s="5"/>
    </row>
    <row r="105" spans="7:12" x14ac:dyDescent="0.35">
      <c r="G105" s="7">
        <v>96</v>
      </c>
      <c r="H105" s="6">
        <f t="shared" si="1"/>
        <v>0.05</v>
      </c>
      <c r="I105" s="5"/>
      <c r="J105" s="5"/>
      <c r="K105" s="5"/>
      <c r="L105" s="5"/>
    </row>
    <row r="106" spans="7:12" x14ac:dyDescent="0.35">
      <c r="G106" s="7">
        <v>97</v>
      </c>
      <c r="H106" s="6">
        <f t="shared" si="1"/>
        <v>0.05</v>
      </c>
      <c r="I106" s="5"/>
      <c r="J106" s="5"/>
      <c r="K106" s="5"/>
      <c r="L106" s="5"/>
    </row>
    <row r="107" spans="7:12" x14ac:dyDescent="0.35">
      <c r="G107" s="7">
        <v>98</v>
      </c>
      <c r="H107" s="6">
        <f t="shared" si="1"/>
        <v>0.05</v>
      </c>
      <c r="I107" s="5"/>
      <c r="J107" s="5"/>
      <c r="K107" s="5"/>
      <c r="L107" s="5"/>
    </row>
    <row r="108" spans="7:12" x14ac:dyDescent="0.35">
      <c r="G108" s="7">
        <v>99</v>
      </c>
      <c r="H108" s="6">
        <f t="shared" si="1"/>
        <v>0.05</v>
      </c>
      <c r="I108" s="5"/>
      <c r="J108" s="5"/>
      <c r="K108" s="5"/>
      <c r="L108" s="5"/>
    </row>
    <row r="109" spans="7:12" x14ac:dyDescent="0.35">
      <c r="G109" s="7">
        <v>100</v>
      </c>
      <c r="H109" s="6">
        <f t="shared" si="1"/>
        <v>0.05</v>
      </c>
      <c r="I109" s="5"/>
      <c r="J109" s="5"/>
      <c r="K109" s="5"/>
      <c r="L109" s="5"/>
    </row>
    <row r="110" spans="7:12" x14ac:dyDescent="0.35">
      <c r="G110" s="7">
        <v>101</v>
      </c>
      <c r="H110" s="6">
        <f t="shared" si="1"/>
        <v>0.05</v>
      </c>
      <c r="I110" s="5"/>
      <c r="J110" s="5"/>
      <c r="K110" s="5"/>
      <c r="L110" s="5"/>
    </row>
    <row r="111" spans="7:12" x14ac:dyDescent="0.35">
      <c r="G111" s="7">
        <v>102</v>
      </c>
      <c r="H111" s="6">
        <f t="shared" si="1"/>
        <v>0.05</v>
      </c>
      <c r="I111" s="5"/>
      <c r="J111" s="5"/>
      <c r="K111" s="5"/>
      <c r="L111" s="5"/>
    </row>
    <row r="112" spans="7:12" x14ac:dyDescent="0.35">
      <c r="G112" s="7">
        <v>103</v>
      </c>
      <c r="H112" s="6">
        <f t="shared" si="1"/>
        <v>0.05</v>
      </c>
      <c r="I112" s="5"/>
      <c r="J112" s="5"/>
      <c r="K112" s="5"/>
      <c r="L112" s="5"/>
    </row>
    <row r="113" spans="7:12" x14ac:dyDescent="0.35">
      <c r="G113" s="7">
        <v>104</v>
      </c>
      <c r="H113" s="6">
        <f t="shared" si="1"/>
        <v>0.05</v>
      </c>
      <c r="I113" s="5"/>
      <c r="J113" s="5"/>
      <c r="K113" s="5"/>
      <c r="L113" s="5"/>
    </row>
    <row r="114" spans="7:12" x14ac:dyDescent="0.35">
      <c r="G114" s="7">
        <v>105</v>
      </c>
      <c r="H114" s="6">
        <f t="shared" si="1"/>
        <v>0.05</v>
      </c>
      <c r="I114" s="5"/>
      <c r="J114" s="5"/>
      <c r="K114" s="5"/>
      <c r="L114" s="5"/>
    </row>
    <row r="115" spans="7:12" x14ac:dyDescent="0.35">
      <c r="G115" s="7">
        <v>106</v>
      </c>
      <c r="H115" s="6">
        <f t="shared" si="1"/>
        <v>0.05</v>
      </c>
      <c r="I115" s="5"/>
      <c r="J115" s="5"/>
      <c r="K115" s="5"/>
      <c r="L115" s="5"/>
    </row>
    <row r="116" spans="7:12" x14ac:dyDescent="0.35">
      <c r="G116" s="7">
        <v>107</v>
      </c>
      <c r="H116" s="6">
        <f t="shared" si="1"/>
        <v>0.05</v>
      </c>
      <c r="I116" s="5"/>
      <c r="J116" s="5"/>
      <c r="K116" s="5"/>
      <c r="L116" s="5"/>
    </row>
    <row r="117" spans="7:12" x14ac:dyDescent="0.35">
      <c r="G117" s="7">
        <v>108</v>
      </c>
      <c r="H117" s="6">
        <f t="shared" si="1"/>
        <v>0.05</v>
      </c>
      <c r="I117" s="5"/>
      <c r="J117" s="5"/>
      <c r="K117" s="5"/>
      <c r="L117" s="5"/>
    </row>
    <row r="118" spans="7:12" x14ac:dyDescent="0.35">
      <c r="G118" s="7">
        <v>109</v>
      </c>
      <c r="H118" s="6">
        <f t="shared" si="1"/>
        <v>0.05</v>
      </c>
      <c r="I118" s="5"/>
      <c r="J118" s="5"/>
      <c r="K118" s="5"/>
      <c r="L118" s="5"/>
    </row>
    <row r="119" spans="7:12" x14ac:dyDescent="0.35">
      <c r="G119" s="7">
        <v>110</v>
      </c>
      <c r="H119" s="6">
        <f t="shared" si="1"/>
        <v>0.05</v>
      </c>
      <c r="I119" s="5"/>
      <c r="J119" s="5"/>
      <c r="K119" s="5"/>
      <c r="L119" s="5"/>
    </row>
    <row r="120" spans="7:12" x14ac:dyDescent="0.35">
      <c r="G120" s="7">
        <v>111</v>
      </c>
      <c r="H120" s="6">
        <f t="shared" si="1"/>
        <v>0.05</v>
      </c>
      <c r="I120" s="5"/>
      <c r="J120" s="5"/>
      <c r="K120" s="5"/>
      <c r="L120" s="5"/>
    </row>
    <row r="121" spans="7:12" x14ac:dyDescent="0.35">
      <c r="G121" s="7">
        <v>112</v>
      </c>
      <c r="H121" s="6">
        <f t="shared" si="1"/>
        <v>0.05</v>
      </c>
      <c r="I121" s="5"/>
      <c r="J121" s="5"/>
      <c r="K121" s="5"/>
      <c r="L121" s="5"/>
    </row>
    <row r="122" spans="7:12" x14ac:dyDescent="0.35">
      <c r="G122" s="7">
        <v>113</v>
      </c>
      <c r="H122" s="6">
        <f t="shared" si="1"/>
        <v>0.05</v>
      </c>
      <c r="I122" s="5"/>
      <c r="J122" s="5"/>
      <c r="K122" s="5"/>
      <c r="L122" s="5"/>
    </row>
    <row r="123" spans="7:12" x14ac:dyDescent="0.35">
      <c r="G123" s="7">
        <v>114</v>
      </c>
      <c r="H123" s="6">
        <f t="shared" si="1"/>
        <v>0.05</v>
      </c>
      <c r="I123" s="5"/>
      <c r="J123" s="5"/>
      <c r="K123" s="5"/>
      <c r="L123" s="5"/>
    </row>
    <row r="124" spans="7:12" x14ac:dyDescent="0.35">
      <c r="G124" s="7">
        <v>115</v>
      </c>
      <c r="H124" s="6">
        <f t="shared" si="1"/>
        <v>0.05</v>
      </c>
      <c r="I124" s="5"/>
      <c r="J124" s="5"/>
      <c r="K124" s="5"/>
      <c r="L124" s="5"/>
    </row>
    <row r="125" spans="7:12" x14ac:dyDescent="0.35">
      <c r="G125" s="7">
        <v>116</v>
      </c>
      <c r="H125" s="6">
        <f t="shared" si="1"/>
        <v>0.05</v>
      </c>
      <c r="I125" s="5"/>
      <c r="J125" s="5"/>
      <c r="K125" s="5"/>
      <c r="L125" s="5"/>
    </row>
    <row r="126" spans="7:12" x14ac:dyDescent="0.35">
      <c r="G126" s="7">
        <v>117</v>
      </c>
      <c r="H126" s="6">
        <f t="shared" si="1"/>
        <v>0.05</v>
      </c>
      <c r="I126" s="5"/>
      <c r="J126" s="5"/>
      <c r="K126" s="5"/>
      <c r="L126" s="5"/>
    </row>
    <row r="127" spans="7:12" x14ac:dyDescent="0.35">
      <c r="G127" s="7">
        <v>118</v>
      </c>
      <c r="H127" s="6">
        <f t="shared" si="1"/>
        <v>0.05</v>
      </c>
      <c r="I127" s="5"/>
      <c r="J127" s="5"/>
      <c r="K127" s="5"/>
      <c r="L127" s="5"/>
    </row>
    <row r="128" spans="7:12" x14ac:dyDescent="0.35">
      <c r="G128" s="7">
        <v>119</v>
      </c>
      <c r="H128" s="6">
        <f t="shared" si="1"/>
        <v>0.05</v>
      </c>
      <c r="I128" s="5"/>
      <c r="J128" s="5"/>
      <c r="K128" s="5"/>
      <c r="L128" s="5"/>
    </row>
    <row r="129" spans="7:12" x14ac:dyDescent="0.35">
      <c r="G129" s="7">
        <v>120</v>
      </c>
      <c r="H129" s="6">
        <f t="shared" si="1"/>
        <v>0.05</v>
      </c>
      <c r="I129" s="5"/>
      <c r="J129" s="5"/>
      <c r="K129" s="5"/>
      <c r="L129" s="5"/>
    </row>
    <row r="130" spans="7:12" x14ac:dyDescent="0.35">
      <c r="G130" s="7">
        <v>121</v>
      </c>
      <c r="H130" s="6">
        <f t="shared" si="1"/>
        <v>0.05</v>
      </c>
      <c r="I130" s="5"/>
      <c r="J130" s="5"/>
      <c r="K130" s="5"/>
      <c r="L130" s="5"/>
    </row>
    <row r="131" spans="7:12" x14ac:dyDescent="0.35">
      <c r="G131" s="7">
        <v>122</v>
      </c>
      <c r="H131" s="6">
        <f t="shared" si="1"/>
        <v>0.05</v>
      </c>
      <c r="I131" s="5"/>
      <c r="J131" s="5"/>
      <c r="K131" s="5"/>
      <c r="L131" s="5"/>
    </row>
    <row r="132" spans="7:12" x14ac:dyDescent="0.35">
      <c r="G132" s="7">
        <v>123</v>
      </c>
      <c r="H132" s="6">
        <f t="shared" si="1"/>
        <v>0.05</v>
      </c>
      <c r="I132" s="5"/>
      <c r="J132" s="5"/>
      <c r="K132" s="5"/>
      <c r="L132" s="5"/>
    </row>
    <row r="133" spans="7:12" x14ac:dyDescent="0.35">
      <c r="G133" s="7">
        <v>124</v>
      </c>
      <c r="H133" s="6">
        <f t="shared" si="1"/>
        <v>0.05</v>
      </c>
      <c r="I133" s="5"/>
      <c r="J133" s="5"/>
      <c r="K133" s="5"/>
      <c r="L133" s="5"/>
    </row>
    <row r="134" spans="7:12" x14ac:dyDescent="0.35">
      <c r="G134" s="7">
        <v>125</v>
      </c>
      <c r="H134" s="6">
        <f t="shared" si="1"/>
        <v>0.05</v>
      </c>
      <c r="I134" s="5"/>
      <c r="J134" s="5"/>
      <c r="K134" s="5"/>
      <c r="L134" s="5"/>
    </row>
    <row r="135" spans="7:12" x14ac:dyDescent="0.35">
      <c r="G135" s="7">
        <v>126</v>
      </c>
      <c r="H135" s="6">
        <f t="shared" si="1"/>
        <v>0.05</v>
      </c>
      <c r="I135" s="5"/>
      <c r="J135" s="5"/>
      <c r="K135" s="5"/>
      <c r="L135" s="5"/>
    </row>
    <row r="136" spans="7:12" x14ac:dyDescent="0.35">
      <c r="G136" s="7">
        <v>127</v>
      </c>
      <c r="H136" s="6">
        <f t="shared" si="1"/>
        <v>0.05</v>
      </c>
      <c r="I136" s="5"/>
      <c r="J136" s="5"/>
      <c r="K136" s="5"/>
      <c r="L136" s="5"/>
    </row>
    <row r="137" spans="7:12" x14ac:dyDescent="0.35">
      <c r="G137" s="7">
        <v>128</v>
      </c>
      <c r="H137" s="6">
        <f t="shared" si="1"/>
        <v>0.05</v>
      </c>
      <c r="I137" s="5"/>
      <c r="J137" s="5"/>
      <c r="K137" s="5"/>
      <c r="L137" s="5"/>
    </row>
    <row r="138" spans="7:12" x14ac:dyDescent="0.35">
      <c r="G138" s="7">
        <v>129</v>
      </c>
      <c r="H138" s="6">
        <f t="shared" si="1"/>
        <v>0.05</v>
      </c>
      <c r="I138" s="5"/>
      <c r="J138" s="5"/>
      <c r="K138" s="5"/>
      <c r="L138" s="5"/>
    </row>
    <row r="139" spans="7:12" x14ac:dyDescent="0.35">
      <c r="G139" s="7">
        <v>130</v>
      </c>
      <c r="H139" s="6">
        <f t="shared" ref="H139:H202" si="2">$E$11</f>
        <v>0.05</v>
      </c>
      <c r="I139" s="5"/>
      <c r="J139" s="5"/>
      <c r="K139" s="5"/>
      <c r="L139" s="5"/>
    </row>
    <row r="140" spans="7:12" x14ac:dyDescent="0.35">
      <c r="G140" s="7">
        <v>131</v>
      </c>
      <c r="H140" s="6">
        <f t="shared" si="2"/>
        <v>0.05</v>
      </c>
      <c r="I140" s="5"/>
      <c r="J140" s="5"/>
      <c r="K140" s="5"/>
      <c r="L140" s="5"/>
    </row>
    <row r="141" spans="7:12" x14ac:dyDescent="0.35">
      <c r="G141" s="7">
        <v>132</v>
      </c>
      <c r="H141" s="6">
        <f t="shared" si="2"/>
        <v>0.05</v>
      </c>
      <c r="I141" s="5"/>
      <c r="J141" s="5"/>
      <c r="K141" s="5"/>
      <c r="L141" s="5"/>
    </row>
    <row r="142" spans="7:12" x14ac:dyDescent="0.35">
      <c r="G142" s="7">
        <v>133</v>
      </c>
      <c r="H142" s="6">
        <f t="shared" si="2"/>
        <v>0.05</v>
      </c>
      <c r="I142" s="5"/>
      <c r="J142" s="5"/>
      <c r="K142" s="5"/>
      <c r="L142" s="5"/>
    </row>
    <row r="143" spans="7:12" x14ac:dyDescent="0.35">
      <c r="G143" s="7">
        <v>134</v>
      </c>
      <c r="H143" s="6">
        <f t="shared" si="2"/>
        <v>0.05</v>
      </c>
      <c r="I143" s="5"/>
      <c r="J143" s="5"/>
      <c r="K143" s="5"/>
      <c r="L143" s="5"/>
    </row>
    <row r="144" spans="7:12" x14ac:dyDescent="0.35">
      <c r="G144" s="7">
        <v>135</v>
      </c>
      <c r="H144" s="6">
        <f t="shared" si="2"/>
        <v>0.05</v>
      </c>
      <c r="I144" s="5"/>
      <c r="J144" s="5"/>
      <c r="K144" s="5"/>
      <c r="L144" s="5"/>
    </row>
    <row r="145" spans="7:12" x14ac:dyDescent="0.35">
      <c r="G145" s="7">
        <v>136</v>
      </c>
      <c r="H145" s="6">
        <f t="shared" si="2"/>
        <v>0.05</v>
      </c>
      <c r="I145" s="5"/>
      <c r="J145" s="5"/>
      <c r="K145" s="5"/>
      <c r="L145" s="5"/>
    </row>
    <row r="146" spans="7:12" x14ac:dyDescent="0.35">
      <c r="G146" s="7">
        <v>137</v>
      </c>
      <c r="H146" s="6">
        <f t="shared" si="2"/>
        <v>0.05</v>
      </c>
      <c r="I146" s="5"/>
      <c r="J146" s="5"/>
      <c r="K146" s="5"/>
      <c r="L146" s="5"/>
    </row>
    <row r="147" spans="7:12" x14ac:dyDescent="0.35">
      <c r="G147" s="7">
        <v>138</v>
      </c>
      <c r="H147" s="6">
        <f t="shared" si="2"/>
        <v>0.05</v>
      </c>
      <c r="I147" s="5"/>
      <c r="J147" s="5"/>
      <c r="K147" s="5"/>
      <c r="L147" s="5"/>
    </row>
    <row r="148" spans="7:12" x14ac:dyDescent="0.35">
      <c r="G148" s="7">
        <v>139</v>
      </c>
      <c r="H148" s="6">
        <f t="shared" si="2"/>
        <v>0.05</v>
      </c>
      <c r="I148" s="5"/>
      <c r="J148" s="5"/>
      <c r="K148" s="5"/>
      <c r="L148" s="5"/>
    </row>
    <row r="149" spans="7:12" x14ac:dyDescent="0.35">
      <c r="G149" s="7">
        <v>140</v>
      </c>
      <c r="H149" s="6">
        <f t="shared" si="2"/>
        <v>0.05</v>
      </c>
      <c r="I149" s="5"/>
      <c r="J149" s="5"/>
      <c r="K149" s="5"/>
      <c r="L149" s="5"/>
    </row>
    <row r="150" spans="7:12" x14ac:dyDescent="0.35">
      <c r="G150" s="7">
        <v>141</v>
      </c>
      <c r="H150" s="6">
        <f t="shared" si="2"/>
        <v>0.05</v>
      </c>
      <c r="I150" s="5"/>
      <c r="J150" s="5"/>
      <c r="K150" s="5"/>
      <c r="L150" s="5"/>
    </row>
    <row r="151" spans="7:12" x14ac:dyDescent="0.35">
      <c r="G151" s="7">
        <v>142</v>
      </c>
      <c r="H151" s="6">
        <f t="shared" si="2"/>
        <v>0.05</v>
      </c>
      <c r="I151" s="5"/>
      <c r="J151" s="5"/>
      <c r="K151" s="5"/>
      <c r="L151" s="5"/>
    </row>
    <row r="152" spans="7:12" x14ac:dyDescent="0.35">
      <c r="G152" s="7">
        <v>143</v>
      </c>
      <c r="H152" s="6">
        <f t="shared" si="2"/>
        <v>0.05</v>
      </c>
      <c r="I152" s="5"/>
      <c r="J152" s="5"/>
      <c r="K152" s="5"/>
      <c r="L152" s="5"/>
    </row>
    <row r="153" spans="7:12" x14ac:dyDescent="0.35">
      <c r="G153" s="7">
        <v>144</v>
      </c>
      <c r="H153" s="6">
        <f t="shared" si="2"/>
        <v>0.05</v>
      </c>
      <c r="I153" s="5"/>
      <c r="J153" s="5"/>
      <c r="K153" s="5"/>
      <c r="L153" s="5"/>
    </row>
    <row r="154" spans="7:12" x14ac:dyDescent="0.35">
      <c r="G154" s="7">
        <v>145</v>
      </c>
      <c r="H154" s="6">
        <f t="shared" si="2"/>
        <v>0.05</v>
      </c>
      <c r="I154" s="5"/>
      <c r="J154" s="5"/>
      <c r="K154" s="5"/>
      <c r="L154" s="5"/>
    </row>
    <row r="155" spans="7:12" x14ac:dyDescent="0.35">
      <c r="G155" s="7">
        <v>146</v>
      </c>
      <c r="H155" s="6">
        <f t="shared" si="2"/>
        <v>0.05</v>
      </c>
      <c r="I155" s="5"/>
      <c r="J155" s="5"/>
      <c r="K155" s="5"/>
      <c r="L155" s="5"/>
    </row>
    <row r="156" spans="7:12" x14ac:dyDescent="0.35">
      <c r="G156" s="7">
        <v>147</v>
      </c>
      <c r="H156" s="6">
        <f t="shared" si="2"/>
        <v>0.05</v>
      </c>
      <c r="I156" s="5"/>
      <c r="J156" s="5"/>
      <c r="K156" s="5"/>
      <c r="L156" s="5"/>
    </row>
    <row r="157" spans="7:12" x14ac:dyDescent="0.35">
      <c r="G157" s="7">
        <v>148</v>
      </c>
      <c r="H157" s="6">
        <f t="shared" si="2"/>
        <v>0.05</v>
      </c>
      <c r="I157" s="5"/>
      <c r="J157" s="5"/>
      <c r="K157" s="5"/>
      <c r="L157" s="5"/>
    </row>
    <row r="158" spans="7:12" x14ac:dyDescent="0.35">
      <c r="G158" s="7">
        <v>149</v>
      </c>
      <c r="H158" s="6">
        <f t="shared" si="2"/>
        <v>0.05</v>
      </c>
      <c r="I158" s="5"/>
      <c r="J158" s="5"/>
      <c r="K158" s="5"/>
      <c r="L158" s="5"/>
    </row>
    <row r="159" spans="7:12" x14ac:dyDescent="0.35">
      <c r="G159" s="7">
        <v>150</v>
      </c>
      <c r="H159" s="6">
        <f t="shared" si="2"/>
        <v>0.05</v>
      </c>
      <c r="I159" s="5"/>
      <c r="J159" s="5"/>
      <c r="K159" s="5"/>
      <c r="L159" s="5"/>
    </row>
    <row r="160" spans="7:12" x14ac:dyDescent="0.35">
      <c r="G160" s="7">
        <v>151</v>
      </c>
      <c r="H160" s="6">
        <f t="shared" si="2"/>
        <v>0.05</v>
      </c>
      <c r="I160" s="5"/>
      <c r="J160" s="5"/>
      <c r="K160" s="5"/>
      <c r="L160" s="5"/>
    </row>
    <row r="161" spans="7:12" x14ac:dyDescent="0.35">
      <c r="G161" s="7">
        <v>152</v>
      </c>
      <c r="H161" s="6">
        <f t="shared" si="2"/>
        <v>0.05</v>
      </c>
      <c r="I161" s="5"/>
      <c r="J161" s="5"/>
      <c r="K161" s="5"/>
      <c r="L161" s="5"/>
    </row>
    <row r="162" spans="7:12" x14ac:dyDescent="0.35">
      <c r="G162" s="7">
        <v>153</v>
      </c>
      <c r="H162" s="6">
        <f t="shared" si="2"/>
        <v>0.05</v>
      </c>
      <c r="I162" s="5"/>
      <c r="J162" s="5"/>
      <c r="K162" s="5"/>
      <c r="L162" s="5"/>
    </row>
    <row r="163" spans="7:12" x14ac:dyDescent="0.35">
      <c r="G163" s="7">
        <v>154</v>
      </c>
      <c r="H163" s="6">
        <f t="shared" si="2"/>
        <v>0.05</v>
      </c>
      <c r="I163" s="5"/>
      <c r="J163" s="5"/>
      <c r="K163" s="5"/>
      <c r="L163" s="5"/>
    </row>
    <row r="164" spans="7:12" x14ac:dyDescent="0.35">
      <c r="G164" s="7">
        <v>155</v>
      </c>
      <c r="H164" s="6">
        <f t="shared" si="2"/>
        <v>0.05</v>
      </c>
      <c r="I164" s="5"/>
      <c r="J164" s="5"/>
      <c r="K164" s="5"/>
      <c r="L164" s="5"/>
    </row>
    <row r="165" spans="7:12" x14ac:dyDescent="0.35">
      <c r="G165" s="7">
        <v>156</v>
      </c>
      <c r="H165" s="6">
        <f t="shared" si="2"/>
        <v>0.05</v>
      </c>
      <c r="I165" s="5"/>
      <c r="J165" s="5"/>
      <c r="K165" s="5"/>
      <c r="L165" s="5"/>
    </row>
    <row r="166" spans="7:12" x14ac:dyDescent="0.35">
      <c r="G166" s="7">
        <v>157</v>
      </c>
      <c r="H166" s="6">
        <f t="shared" si="2"/>
        <v>0.05</v>
      </c>
      <c r="I166" s="5"/>
      <c r="J166" s="5"/>
      <c r="K166" s="5"/>
      <c r="L166" s="5"/>
    </row>
    <row r="167" spans="7:12" x14ac:dyDescent="0.35">
      <c r="G167" s="7">
        <v>158</v>
      </c>
      <c r="H167" s="6">
        <f t="shared" si="2"/>
        <v>0.05</v>
      </c>
      <c r="I167" s="5"/>
      <c r="J167" s="5"/>
      <c r="K167" s="5"/>
      <c r="L167" s="5"/>
    </row>
    <row r="168" spans="7:12" x14ac:dyDescent="0.35">
      <c r="G168" s="7">
        <v>159</v>
      </c>
      <c r="H168" s="6">
        <f t="shared" si="2"/>
        <v>0.05</v>
      </c>
      <c r="I168" s="5"/>
      <c r="J168" s="5"/>
      <c r="K168" s="5"/>
      <c r="L168" s="5"/>
    </row>
    <row r="169" spans="7:12" x14ac:dyDescent="0.35">
      <c r="G169" s="7">
        <v>160</v>
      </c>
      <c r="H169" s="6">
        <f t="shared" si="2"/>
        <v>0.05</v>
      </c>
      <c r="I169" s="5"/>
      <c r="J169" s="5"/>
      <c r="K169" s="5"/>
      <c r="L169" s="5"/>
    </row>
    <row r="170" spans="7:12" x14ac:dyDescent="0.35">
      <c r="G170" s="7">
        <v>161</v>
      </c>
      <c r="H170" s="6">
        <f t="shared" si="2"/>
        <v>0.05</v>
      </c>
      <c r="I170" s="5"/>
      <c r="J170" s="5"/>
      <c r="K170" s="5"/>
      <c r="L170" s="5"/>
    </row>
    <row r="171" spans="7:12" x14ac:dyDescent="0.35">
      <c r="G171" s="7">
        <v>162</v>
      </c>
      <c r="H171" s="6">
        <f t="shared" si="2"/>
        <v>0.05</v>
      </c>
      <c r="I171" s="5"/>
      <c r="J171" s="5"/>
      <c r="K171" s="5"/>
      <c r="L171" s="5"/>
    </row>
    <row r="172" spans="7:12" x14ac:dyDescent="0.35">
      <c r="G172" s="7">
        <v>163</v>
      </c>
      <c r="H172" s="6">
        <f t="shared" si="2"/>
        <v>0.05</v>
      </c>
      <c r="I172" s="5"/>
      <c r="J172" s="5"/>
      <c r="K172" s="5"/>
      <c r="L172" s="5"/>
    </row>
    <row r="173" spans="7:12" x14ac:dyDescent="0.35">
      <c r="G173" s="7">
        <v>164</v>
      </c>
      <c r="H173" s="6">
        <f t="shared" si="2"/>
        <v>0.05</v>
      </c>
      <c r="I173" s="5"/>
      <c r="J173" s="5"/>
      <c r="K173" s="5"/>
      <c r="L173" s="5"/>
    </row>
    <row r="174" spans="7:12" x14ac:dyDescent="0.35">
      <c r="G174" s="7">
        <v>165</v>
      </c>
      <c r="H174" s="6">
        <f t="shared" si="2"/>
        <v>0.05</v>
      </c>
      <c r="I174" s="5"/>
      <c r="J174" s="5"/>
      <c r="K174" s="5"/>
      <c r="L174" s="5"/>
    </row>
    <row r="175" spans="7:12" x14ac:dyDescent="0.35">
      <c r="G175" s="7">
        <v>166</v>
      </c>
      <c r="H175" s="6">
        <f t="shared" si="2"/>
        <v>0.05</v>
      </c>
      <c r="I175" s="5"/>
      <c r="J175" s="5"/>
      <c r="K175" s="5"/>
      <c r="L175" s="5"/>
    </row>
    <row r="176" spans="7:12" x14ac:dyDescent="0.35">
      <c r="G176" s="7">
        <v>167</v>
      </c>
      <c r="H176" s="6">
        <f t="shared" si="2"/>
        <v>0.05</v>
      </c>
      <c r="I176" s="5"/>
      <c r="J176" s="5"/>
      <c r="K176" s="5"/>
      <c r="L176" s="5"/>
    </row>
    <row r="177" spans="7:12" x14ac:dyDescent="0.35">
      <c r="G177" s="7">
        <v>168</v>
      </c>
      <c r="H177" s="6">
        <f t="shared" si="2"/>
        <v>0.05</v>
      </c>
      <c r="I177" s="5"/>
      <c r="J177" s="5"/>
      <c r="K177" s="5"/>
      <c r="L177" s="5"/>
    </row>
    <row r="178" spans="7:12" x14ac:dyDescent="0.35">
      <c r="G178" s="7">
        <v>169</v>
      </c>
      <c r="H178" s="6">
        <f t="shared" si="2"/>
        <v>0.05</v>
      </c>
      <c r="I178" s="5"/>
      <c r="J178" s="5"/>
      <c r="K178" s="5"/>
      <c r="L178" s="5"/>
    </row>
    <row r="179" spans="7:12" x14ac:dyDescent="0.35">
      <c r="G179" s="7">
        <v>170</v>
      </c>
      <c r="H179" s="6">
        <f t="shared" si="2"/>
        <v>0.05</v>
      </c>
      <c r="I179" s="5"/>
      <c r="J179" s="5"/>
      <c r="K179" s="5"/>
      <c r="L179" s="5"/>
    </row>
    <row r="180" spans="7:12" x14ac:dyDescent="0.35">
      <c r="G180" s="7">
        <v>171</v>
      </c>
      <c r="H180" s="6">
        <f t="shared" si="2"/>
        <v>0.05</v>
      </c>
      <c r="I180" s="5"/>
      <c r="J180" s="5"/>
      <c r="K180" s="5"/>
      <c r="L180" s="5"/>
    </row>
    <row r="181" spans="7:12" x14ac:dyDescent="0.35">
      <c r="G181" s="7">
        <v>172</v>
      </c>
      <c r="H181" s="6">
        <f t="shared" si="2"/>
        <v>0.05</v>
      </c>
      <c r="I181" s="5"/>
      <c r="J181" s="5"/>
      <c r="K181" s="5"/>
      <c r="L181" s="5"/>
    </row>
    <row r="182" spans="7:12" x14ac:dyDescent="0.35">
      <c r="G182" s="7">
        <v>173</v>
      </c>
      <c r="H182" s="6">
        <f t="shared" si="2"/>
        <v>0.05</v>
      </c>
      <c r="I182" s="5"/>
      <c r="J182" s="5"/>
      <c r="K182" s="5"/>
      <c r="L182" s="5"/>
    </row>
    <row r="183" spans="7:12" x14ac:dyDescent="0.35">
      <c r="G183" s="7">
        <v>174</v>
      </c>
      <c r="H183" s="6">
        <f t="shared" si="2"/>
        <v>0.05</v>
      </c>
      <c r="I183" s="5"/>
      <c r="J183" s="5"/>
      <c r="K183" s="5"/>
      <c r="L183" s="5"/>
    </row>
    <row r="184" spans="7:12" x14ac:dyDescent="0.35">
      <c r="G184" s="7">
        <v>175</v>
      </c>
      <c r="H184" s="6">
        <f t="shared" si="2"/>
        <v>0.05</v>
      </c>
      <c r="I184" s="5"/>
      <c r="J184" s="5"/>
      <c r="K184" s="5"/>
      <c r="L184" s="5"/>
    </row>
    <row r="185" spans="7:12" x14ac:dyDescent="0.35">
      <c r="G185" s="7">
        <v>176</v>
      </c>
      <c r="H185" s="6">
        <f t="shared" si="2"/>
        <v>0.05</v>
      </c>
      <c r="I185" s="5"/>
      <c r="J185" s="5"/>
      <c r="K185" s="5"/>
      <c r="L185" s="5"/>
    </row>
    <row r="186" spans="7:12" x14ac:dyDescent="0.35">
      <c r="G186" s="7">
        <v>177</v>
      </c>
      <c r="H186" s="6">
        <f t="shared" si="2"/>
        <v>0.05</v>
      </c>
      <c r="I186" s="5"/>
      <c r="J186" s="5"/>
      <c r="K186" s="5"/>
      <c r="L186" s="5"/>
    </row>
    <row r="187" spans="7:12" x14ac:dyDescent="0.35">
      <c r="G187" s="7">
        <v>178</v>
      </c>
      <c r="H187" s="6">
        <f t="shared" si="2"/>
        <v>0.05</v>
      </c>
      <c r="I187" s="5"/>
      <c r="J187" s="5"/>
      <c r="K187" s="5"/>
      <c r="L187" s="5"/>
    </row>
    <row r="188" spans="7:12" x14ac:dyDescent="0.35">
      <c r="G188" s="7">
        <v>179</v>
      </c>
      <c r="H188" s="6">
        <f t="shared" si="2"/>
        <v>0.05</v>
      </c>
      <c r="I188" s="5"/>
      <c r="J188" s="5"/>
      <c r="K188" s="5"/>
      <c r="L188" s="5"/>
    </row>
    <row r="189" spans="7:12" x14ac:dyDescent="0.35">
      <c r="G189" s="7">
        <v>180</v>
      </c>
      <c r="H189" s="6">
        <f t="shared" si="2"/>
        <v>0.05</v>
      </c>
      <c r="I189" s="5"/>
      <c r="J189" s="5"/>
      <c r="K189" s="5"/>
      <c r="L189" s="5"/>
    </row>
    <row r="190" spans="7:12" x14ac:dyDescent="0.35">
      <c r="G190" s="7">
        <v>181</v>
      </c>
      <c r="H190" s="6">
        <f t="shared" si="2"/>
        <v>0.05</v>
      </c>
      <c r="I190" s="5"/>
      <c r="J190" s="5"/>
      <c r="K190" s="5"/>
      <c r="L190" s="5"/>
    </row>
    <row r="191" spans="7:12" x14ac:dyDescent="0.35">
      <c r="G191" s="7">
        <v>182</v>
      </c>
      <c r="H191" s="6">
        <f t="shared" si="2"/>
        <v>0.05</v>
      </c>
      <c r="I191" s="5"/>
      <c r="J191" s="5"/>
      <c r="K191" s="5"/>
      <c r="L191" s="5"/>
    </row>
    <row r="192" spans="7:12" x14ac:dyDescent="0.35">
      <c r="G192" s="7">
        <v>183</v>
      </c>
      <c r="H192" s="6">
        <f t="shared" si="2"/>
        <v>0.05</v>
      </c>
      <c r="I192" s="5"/>
      <c r="J192" s="5"/>
      <c r="K192" s="5"/>
      <c r="L192" s="5"/>
    </row>
    <row r="193" spans="7:12" x14ac:dyDescent="0.35">
      <c r="G193" s="7">
        <v>184</v>
      </c>
      <c r="H193" s="6">
        <f t="shared" si="2"/>
        <v>0.05</v>
      </c>
      <c r="I193" s="5"/>
      <c r="J193" s="5"/>
      <c r="K193" s="5"/>
      <c r="L193" s="5"/>
    </row>
    <row r="194" spans="7:12" x14ac:dyDescent="0.35">
      <c r="G194" s="7">
        <v>185</v>
      </c>
      <c r="H194" s="6">
        <f t="shared" si="2"/>
        <v>0.05</v>
      </c>
      <c r="I194" s="5"/>
      <c r="J194" s="5"/>
      <c r="K194" s="5"/>
      <c r="L194" s="5"/>
    </row>
    <row r="195" spans="7:12" x14ac:dyDescent="0.35">
      <c r="G195" s="7">
        <v>186</v>
      </c>
      <c r="H195" s="6">
        <f t="shared" si="2"/>
        <v>0.05</v>
      </c>
      <c r="I195" s="5"/>
      <c r="J195" s="5"/>
      <c r="K195" s="5"/>
      <c r="L195" s="5"/>
    </row>
    <row r="196" spans="7:12" x14ac:dyDescent="0.35">
      <c r="G196" s="7">
        <v>187</v>
      </c>
      <c r="H196" s="6">
        <f t="shared" si="2"/>
        <v>0.05</v>
      </c>
      <c r="I196" s="5"/>
      <c r="J196" s="5"/>
      <c r="K196" s="5"/>
      <c r="L196" s="5"/>
    </row>
    <row r="197" spans="7:12" x14ac:dyDescent="0.35">
      <c r="G197" s="7">
        <v>188</v>
      </c>
      <c r="H197" s="6">
        <f t="shared" si="2"/>
        <v>0.05</v>
      </c>
      <c r="I197" s="5"/>
      <c r="J197" s="5"/>
      <c r="K197" s="5"/>
      <c r="L197" s="5"/>
    </row>
    <row r="198" spans="7:12" x14ac:dyDescent="0.35">
      <c r="G198" s="7">
        <v>189</v>
      </c>
      <c r="H198" s="6">
        <f t="shared" si="2"/>
        <v>0.05</v>
      </c>
      <c r="I198" s="5"/>
      <c r="J198" s="5"/>
      <c r="K198" s="5"/>
      <c r="L198" s="5"/>
    </row>
    <row r="199" spans="7:12" x14ac:dyDescent="0.35">
      <c r="G199" s="7">
        <v>190</v>
      </c>
      <c r="H199" s="6">
        <f t="shared" si="2"/>
        <v>0.05</v>
      </c>
      <c r="I199" s="5"/>
      <c r="J199" s="5"/>
      <c r="K199" s="5"/>
      <c r="L199" s="5"/>
    </row>
    <row r="200" spans="7:12" x14ac:dyDescent="0.35">
      <c r="G200" s="7">
        <v>191</v>
      </c>
      <c r="H200" s="6">
        <f t="shared" si="2"/>
        <v>0.05</v>
      </c>
      <c r="I200" s="5"/>
      <c r="J200" s="5"/>
      <c r="K200" s="5"/>
      <c r="L200" s="5"/>
    </row>
    <row r="201" spans="7:12" x14ac:dyDescent="0.35">
      <c r="G201" s="7">
        <v>192</v>
      </c>
      <c r="H201" s="6">
        <f t="shared" si="2"/>
        <v>0.05</v>
      </c>
      <c r="I201" s="5"/>
      <c r="J201" s="5"/>
      <c r="K201" s="5"/>
      <c r="L201" s="5"/>
    </row>
    <row r="202" spans="7:12" x14ac:dyDescent="0.35">
      <c r="G202" s="7">
        <v>193</v>
      </c>
      <c r="H202" s="6">
        <f t="shared" si="2"/>
        <v>0.05</v>
      </c>
      <c r="I202" s="5"/>
      <c r="J202" s="5"/>
      <c r="K202" s="5"/>
      <c r="L202" s="5"/>
    </row>
    <row r="203" spans="7:12" x14ac:dyDescent="0.35">
      <c r="G203" s="7">
        <v>194</v>
      </c>
      <c r="H203" s="6">
        <f t="shared" ref="H203:H266" si="3">$E$11</f>
        <v>0.05</v>
      </c>
      <c r="I203" s="5"/>
      <c r="J203" s="5"/>
      <c r="K203" s="5"/>
      <c r="L203" s="5"/>
    </row>
    <row r="204" spans="7:12" x14ac:dyDescent="0.35">
      <c r="G204" s="7">
        <v>195</v>
      </c>
      <c r="H204" s="6">
        <f t="shared" si="3"/>
        <v>0.05</v>
      </c>
      <c r="I204" s="5"/>
      <c r="J204" s="5"/>
      <c r="K204" s="5"/>
      <c r="L204" s="5"/>
    </row>
    <row r="205" spans="7:12" x14ac:dyDescent="0.35">
      <c r="G205" s="7">
        <v>196</v>
      </c>
      <c r="H205" s="6">
        <f t="shared" si="3"/>
        <v>0.05</v>
      </c>
      <c r="I205" s="5"/>
      <c r="J205" s="5"/>
      <c r="K205" s="5"/>
      <c r="L205" s="5"/>
    </row>
    <row r="206" spans="7:12" x14ac:dyDescent="0.35">
      <c r="G206" s="7">
        <v>197</v>
      </c>
      <c r="H206" s="6">
        <f t="shared" si="3"/>
        <v>0.05</v>
      </c>
      <c r="I206" s="5"/>
      <c r="J206" s="5"/>
      <c r="K206" s="5"/>
      <c r="L206" s="5"/>
    </row>
    <row r="207" spans="7:12" x14ac:dyDescent="0.35">
      <c r="G207" s="7">
        <v>198</v>
      </c>
      <c r="H207" s="6">
        <f t="shared" si="3"/>
        <v>0.05</v>
      </c>
      <c r="I207" s="5"/>
      <c r="J207" s="5"/>
      <c r="K207" s="5"/>
      <c r="L207" s="5"/>
    </row>
    <row r="208" spans="7:12" x14ac:dyDescent="0.35">
      <c r="G208" s="7">
        <v>199</v>
      </c>
      <c r="H208" s="6">
        <f t="shared" si="3"/>
        <v>0.05</v>
      </c>
      <c r="I208" s="5"/>
      <c r="J208" s="5"/>
      <c r="K208" s="5"/>
      <c r="L208" s="5"/>
    </row>
    <row r="209" spans="7:12" x14ac:dyDescent="0.35">
      <c r="G209" s="7">
        <v>200</v>
      </c>
      <c r="H209" s="6">
        <f t="shared" si="3"/>
        <v>0.05</v>
      </c>
      <c r="I209" s="5"/>
      <c r="J209" s="5"/>
      <c r="K209" s="5"/>
      <c r="L209" s="5"/>
    </row>
    <row r="210" spans="7:12" x14ac:dyDescent="0.35">
      <c r="G210" s="7">
        <v>201</v>
      </c>
      <c r="H210" s="6">
        <f t="shared" si="3"/>
        <v>0.05</v>
      </c>
      <c r="I210" s="5"/>
      <c r="J210" s="5"/>
      <c r="K210" s="5"/>
      <c r="L210" s="5"/>
    </row>
    <row r="211" spans="7:12" x14ac:dyDescent="0.35">
      <c r="G211" s="7">
        <v>202</v>
      </c>
      <c r="H211" s="6">
        <f t="shared" si="3"/>
        <v>0.05</v>
      </c>
      <c r="I211" s="5"/>
      <c r="J211" s="5"/>
      <c r="K211" s="5"/>
      <c r="L211" s="5"/>
    </row>
    <row r="212" spans="7:12" x14ac:dyDescent="0.35">
      <c r="G212" s="7">
        <v>203</v>
      </c>
      <c r="H212" s="6">
        <f t="shared" si="3"/>
        <v>0.05</v>
      </c>
      <c r="I212" s="5"/>
      <c r="J212" s="5"/>
      <c r="K212" s="5"/>
      <c r="L212" s="5"/>
    </row>
    <row r="213" spans="7:12" x14ac:dyDescent="0.35">
      <c r="G213" s="7">
        <v>204</v>
      </c>
      <c r="H213" s="6">
        <f t="shared" si="3"/>
        <v>0.05</v>
      </c>
      <c r="I213" s="5"/>
      <c r="J213" s="5"/>
      <c r="K213" s="5"/>
      <c r="L213" s="5"/>
    </row>
    <row r="214" spans="7:12" x14ac:dyDescent="0.35">
      <c r="G214" s="7">
        <v>205</v>
      </c>
      <c r="H214" s="6">
        <f t="shared" si="3"/>
        <v>0.05</v>
      </c>
      <c r="I214" s="5"/>
      <c r="J214" s="5"/>
      <c r="K214" s="5"/>
      <c r="L214" s="5"/>
    </row>
    <row r="215" spans="7:12" x14ac:dyDescent="0.35">
      <c r="G215" s="7">
        <v>206</v>
      </c>
      <c r="H215" s="6">
        <f t="shared" si="3"/>
        <v>0.05</v>
      </c>
      <c r="I215" s="5"/>
      <c r="J215" s="5"/>
      <c r="K215" s="5"/>
      <c r="L215" s="5"/>
    </row>
    <row r="216" spans="7:12" x14ac:dyDescent="0.35">
      <c r="G216" s="7">
        <v>207</v>
      </c>
      <c r="H216" s="6">
        <f t="shared" si="3"/>
        <v>0.05</v>
      </c>
      <c r="I216" s="5"/>
      <c r="J216" s="5"/>
      <c r="K216" s="5"/>
      <c r="L216" s="5"/>
    </row>
    <row r="217" spans="7:12" x14ac:dyDescent="0.35">
      <c r="G217" s="7">
        <v>208</v>
      </c>
      <c r="H217" s="6">
        <f t="shared" si="3"/>
        <v>0.05</v>
      </c>
      <c r="I217" s="5"/>
      <c r="J217" s="5"/>
      <c r="K217" s="5"/>
      <c r="L217" s="5"/>
    </row>
    <row r="218" spans="7:12" x14ac:dyDescent="0.35">
      <c r="G218" s="7">
        <v>209</v>
      </c>
      <c r="H218" s="6">
        <f t="shared" si="3"/>
        <v>0.05</v>
      </c>
      <c r="I218" s="5"/>
      <c r="J218" s="5"/>
      <c r="K218" s="5"/>
      <c r="L218" s="5"/>
    </row>
    <row r="219" spans="7:12" x14ac:dyDescent="0.35">
      <c r="G219" s="7">
        <v>210</v>
      </c>
      <c r="H219" s="6">
        <f t="shared" si="3"/>
        <v>0.05</v>
      </c>
      <c r="I219" s="5"/>
      <c r="J219" s="5"/>
      <c r="K219" s="5"/>
      <c r="L219" s="5"/>
    </row>
    <row r="220" spans="7:12" x14ac:dyDescent="0.35">
      <c r="G220" s="7">
        <v>211</v>
      </c>
      <c r="H220" s="6">
        <f t="shared" si="3"/>
        <v>0.05</v>
      </c>
      <c r="I220" s="5"/>
      <c r="J220" s="5"/>
      <c r="K220" s="5"/>
      <c r="L220" s="5"/>
    </row>
    <row r="221" spans="7:12" x14ac:dyDescent="0.35">
      <c r="G221" s="7">
        <v>212</v>
      </c>
      <c r="H221" s="6">
        <f t="shared" si="3"/>
        <v>0.05</v>
      </c>
      <c r="I221" s="5"/>
      <c r="J221" s="5"/>
      <c r="K221" s="5"/>
      <c r="L221" s="5"/>
    </row>
    <row r="222" spans="7:12" x14ac:dyDescent="0.35">
      <c r="G222" s="7">
        <v>213</v>
      </c>
      <c r="H222" s="6">
        <f t="shared" si="3"/>
        <v>0.05</v>
      </c>
      <c r="I222" s="5"/>
      <c r="J222" s="5"/>
      <c r="K222" s="5"/>
      <c r="L222" s="5"/>
    </row>
    <row r="223" spans="7:12" x14ac:dyDescent="0.35">
      <c r="G223" s="7">
        <v>214</v>
      </c>
      <c r="H223" s="6">
        <f t="shared" si="3"/>
        <v>0.05</v>
      </c>
      <c r="I223" s="5"/>
      <c r="J223" s="5"/>
      <c r="K223" s="5"/>
      <c r="L223" s="5"/>
    </row>
    <row r="224" spans="7:12" x14ac:dyDescent="0.35">
      <c r="G224" s="7">
        <v>215</v>
      </c>
      <c r="H224" s="6">
        <f t="shared" si="3"/>
        <v>0.05</v>
      </c>
      <c r="I224" s="5"/>
      <c r="J224" s="5"/>
      <c r="K224" s="5"/>
      <c r="L224" s="5"/>
    </row>
    <row r="225" spans="7:12" x14ac:dyDescent="0.35">
      <c r="G225" s="7">
        <v>216</v>
      </c>
      <c r="H225" s="6">
        <f t="shared" si="3"/>
        <v>0.05</v>
      </c>
      <c r="I225" s="5"/>
      <c r="J225" s="5"/>
      <c r="K225" s="5"/>
      <c r="L225" s="5"/>
    </row>
    <row r="226" spans="7:12" x14ac:dyDescent="0.35">
      <c r="G226" s="7">
        <v>217</v>
      </c>
      <c r="H226" s="6">
        <f t="shared" si="3"/>
        <v>0.05</v>
      </c>
      <c r="I226" s="5"/>
      <c r="J226" s="5"/>
      <c r="K226" s="5"/>
      <c r="L226" s="5"/>
    </row>
    <row r="227" spans="7:12" x14ac:dyDescent="0.35">
      <c r="G227" s="7">
        <v>218</v>
      </c>
      <c r="H227" s="6">
        <f t="shared" si="3"/>
        <v>0.05</v>
      </c>
      <c r="I227" s="5"/>
      <c r="J227" s="5"/>
      <c r="K227" s="5"/>
      <c r="L227" s="5"/>
    </row>
    <row r="228" spans="7:12" x14ac:dyDescent="0.35">
      <c r="G228" s="7">
        <v>219</v>
      </c>
      <c r="H228" s="6">
        <f t="shared" si="3"/>
        <v>0.05</v>
      </c>
      <c r="I228" s="5"/>
      <c r="J228" s="5"/>
      <c r="K228" s="5"/>
      <c r="L228" s="5"/>
    </row>
    <row r="229" spans="7:12" x14ac:dyDescent="0.35">
      <c r="G229" s="7">
        <v>220</v>
      </c>
      <c r="H229" s="6">
        <f t="shared" si="3"/>
        <v>0.05</v>
      </c>
      <c r="I229" s="5"/>
      <c r="J229" s="5"/>
      <c r="K229" s="5"/>
      <c r="L229" s="5"/>
    </row>
    <row r="230" spans="7:12" x14ac:dyDescent="0.35">
      <c r="G230" s="7">
        <v>221</v>
      </c>
      <c r="H230" s="6">
        <f t="shared" si="3"/>
        <v>0.05</v>
      </c>
      <c r="I230" s="5"/>
      <c r="J230" s="5"/>
      <c r="K230" s="5"/>
      <c r="L230" s="5"/>
    </row>
    <row r="231" spans="7:12" x14ac:dyDescent="0.35">
      <c r="G231" s="7">
        <v>222</v>
      </c>
      <c r="H231" s="6">
        <f t="shared" si="3"/>
        <v>0.05</v>
      </c>
      <c r="I231" s="5"/>
      <c r="J231" s="5"/>
      <c r="K231" s="5"/>
      <c r="L231" s="5"/>
    </row>
    <row r="232" spans="7:12" x14ac:dyDescent="0.35">
      <c r="G232" s="7">
        <v>223</v>
      </c>
      <c r="H232" s="6">
        <f t="shared" si="3"/>
        <v>0.05</v>
      </c>
      <c r="I232" s="5"/>
      <c r="J232" s="5"/>
      <c r="K232" s="5"/>
      <c r="L232" s="5"/>
    </row>
    <row r="233" spans="7:12" x14ac:dyDescent="0.35">
      <c r="G233" s="7">
        <v>224</v>
      </c>
      <c r="H233" s="6">
        <f t="shared" si="3"/>
        <v>0.05</v>
      </c>
      <c r="I233" s="5"/>
      <c r="J233" s="5"/>
      <c r="K233" s="5"/>
      <c r="L233" s="5"/>
    </row>
    <row r="234" spans="7:12" x14ac:dyDescent="0.35">
      <c r="G234" s="7">
        <v>225</v>
      </c>
      <c r="H234" s="6">
        <f t="shared" si="3"/>
        <v>0.05</v>
      </c>
      <c r="I234" s="5"/>
      <c r="J234" s="5"/>
      <c r="K234" s="5"/>
      <c r="L234" s="5"/>
    </row>
    <row r="235" spans="7:12" x14ac:dyDescent="0.35">
      <c r="G235" s="7">
        <v>226</v>
      </c>
      <c r="H235" s="6">
        <f t="shared" si="3"/>
        <v>0.05</v>
      </c>
      <c r="I235" s="5"/>
      <c r="J235" s="5"/>
      <c r="K235" s="5"/>
      <c r="L235" s="5"/>
    </row>
    <row r="236" spans="7:12" x14ac:dyDescent="0.35">
      <c r="G236" s="7">
        <v>227</v>
      </c>
      <c r="H236" s="6">
        <f t="shared" si="3"/>
        <v>0.05</v>
      </c>
      <c r="I236" s="5"/>
      <c r="J236" s="5"/>
      <c r="K236" s="5"/>
      <c r="L236" s="5"/>
    </row>
    <row r="237" spans="7:12" x14ac:dyDescent="0.35">
      <c r="G237" s="7">
        <v>228</v>
      </c>
      <c r="H237" s="6">
        <f t="shared" si="3"/>
        <v>0.05</v>
      </c>
      <c r="I237" s="5"/>
      <c r="J237" s="5"/>
      <c r="K237" s="5"/>
      <c r="L237" s="5"/>
    </row>
    <row r="238" spans="7:12" x14ac:dyDescent="0.35">
      <c r="G238" s="7">
        <v>229</v>
      </c>
      <c r="H238" s="6">
        <f t="shared" si="3"/>
        <v>0.05</v>
      </c>
      <c r="I238" s="5"/>
      <c r="J238" s="5"/>
      <c r="K238" s="5"/>
      <c r="L238" s="5"/>
    </row>
    <row r="239" spans="7:12" x14ac:dyDescent="0.35">
      <c r="G239" s="7">
        <v>230</v>
      </c>
      <c r="H239" s="6">
        <f t="shared" si="3"/>
        <v>0.05</v>
      </c>
      <c r="I239" s="5"/>
      <c r="J239" s="5"/>
      <c r="K239" s="5"/>
      <c r="L239" s="5"/>
    </row>
    <row r="240" spans="7:12" x14ac:dyDescent="0.35">
      <c r="G240" s="7">
        <v>231</v>
      </c>
      <c r="H240" s="6">
        <f t="shared" si="3"/>
        <v>0.05</v>
      </c>
      <c r="I240" s="5"/>
      <c r="J240" s="5"/>
      <c r="K240" s="5"/>
      <c r="L240" s="5"/>
    </row>
    <row r="241" spans="7:12" x14ac:dyDescent="0.35">
      <c r="G241" s="7">
        <v>232</v>
      </c>
      <c r="H241" s="6">
        <f t="shared" si="3"/>
        <v>0.05</v>
      </c>
      <c r="I241" s="5"/>
      <c r="J241" s="5"/>
      <c r="K241" s="5"/>
      <c r="L241" s="5"/>
    </row>
    <row r="242" spans="7:12" x14ac:dyDescent="0.35">
      <c r="G242" s="7">
        <v>233</v>
      </c>
      <c r="H242" s="6">
        <f t="shared" si="3"/>
        <v>0.05</v>
      </c>
      <c r="I242" s="5"/>
      <c r="J242" s="5"/>
      <c r="K242" s="5"/>
      <c r="L242" s="5"/>
    </row>
    <row r="243" spans="7:12" x14ac:dyDescent="0.35">
      <c r="G243" s="7">
        <v>234</v>
      </c>
      <c r="H243" s="6">
        <f t="shared" si="3"/>
        <v>0.05</v>
      </c>
      <c r="I243" s="5"/>
      <c r="J243" s="5"/>
      <c r="K243" s="5"/>
      <c r="L243" s="5"/>
    </row>
    <row r="244" spans="7:12" x14ac:dyDescent="0.35">
      <c r="G244" s="7">
        <v>235</v>
      </c>
      <c r="H244" s="6">
        <f t="shared" si="3"/>
        <v>0.05</v>
      </c>
      <c r="I244" s="5"/>
      <c r="J244" s="5"/>
      <c r="K244" s="5"/>
      <c r="L244" s="5"/>
    </row>
    <row r="245" spans="7:12" x14ac:dyDescent="0.35">
      <c r="G245" s="7">
        <v>236</v>
      </c>
      <c r="H245" s="6">
        <f t="shared" si="3"/>
        <v>0.05</v>
      </c>
      <c r="I245" s="5"/>
      <c r="J245" s="5"/>
      <c r="K245" s="5"/>
      <c r="L245" s="5"/>
    </row>
    <row r="246" spans="7:12" x14ac:dyDescent="0.35">
      <c r="G246" s="7">
        <v>237</v>
      </c>
      <c r="H246" s="6">
        <f t="shared" si="3"/>
        <v>0.05</v>
      </c>
      <c r="I246" s="5"/>
      <c r="J246" s="5"/>
      <c r="K246" s="5"/>
      <c r="L246" s="5"/>
    </row>
    <row r="247" spans="7:12" x14ac:dyDescent="0.35">
      <c r="G247" s="7">
        <v>238</v>
      </c>
      <c r="H247" s="6">
        <f t="shared" si="3"/>
        <v>0.05</v>
      </c>
      <c r="I247" s="5"/>
      <c r="J247" s="5"/>
      <c r="K247" s="5"/>
      <c r="L247" s="5"/>
    </row>
    <row r="248" spans="7:12" x14ac:dyDescent="0.35">
      <c r="G248" s="7">
        <v>239</v>
      </c>
      <c r="H248" s="6">
        <f t="shared" si="3"/>
        <v>0.05</v>
      </c>
      <c r="I248" s="5"/>
      <c r="J248" s="5"/>
      <c r="K248" s="5"/>
      <c r="L248" s="5"/>
    </row>
    <row r="249" spans="7:12" x14ac:dyDescent="0.35">
      <c r="G249" s="7">
        <v>240</v>
      </c>
      <c r="H249" s="6">
        <f t="shared" si="3"/>
        <v>0.05</v>
      </c>
      <c r="I249" s="5"/>
      <c r="J249" s="5"/>
      <c r="K249" s="5"/>
      <c r="L249" s="5"/>
    </row>
    <row r="250" spans="7:12" x14ac:dyDescent="0.35">
      <c r="G250" s="7">
        <v>241</v>
      </c>
      <c r="H250" s="6">
        <f t="shared" si="3"/>
        <v>0.05</v>
      </c>
      <c r="I250" s="5"/>
      <c r="J250" s="5"/>
      <c r="K250" s="5"/>
      <c r="L250" s="5"/>
    </row>
    <row r="251" spans="7:12" x14ac:dyDescent="0.35">
      <c r="G251" s="7">
        <v>242</v>
      </c>
      <c r="H251" s="6">
        <f t="shared" si="3"/>
        <v>0.05</v>
      </c>
      <c r="I251" s="5"/>
      <c r="J251" s="5"/>
      <c r="K251" s="5"/>
      <c r="L251" s="5"/>
    </row>
    <row r="252" spans="7:12" x14ac:dyDescent="0.35">
      <c r="G252" s="7">
        <v>243</v>
      </c>
      <c r="H252" s="6">
        <f t="shared" si="3"/>
        <v>0.05</v>
      </c>
      <c r="I252" s="5"/>
      <c r="J252" s="5"/>
      <c r="K252" s="5"/>
      <c r="L252" s="5"/>
    </row>
    <row r="253" spans="7:12" x14ac:dyDescent="0.35">
      <c r="G253" s="7">
        <v>244</v>
      </c>
      <c r="H253" s="6">
        <f t="shared" si="3"/>
        <v>0.05</v>
      </c>
      <c r="I253" s="5"/>
      <c r="J253" s="5"/>
      <c r="K253" s="5"/>
      <c r="L253" s="5"/>
    </row>
    <row r="254" spans="7:12" x14ac:dyDescent="0.35">
      <c r="G254" s="7">
        <v>245</v>
      </c>
      <c r="H254" s="6">
        <f t="shared" si="3"/>
        <v>0.05</v>
      </c>
      <c r="I254" s="5"/>
      <c r="J254" s="5"/>
      <c r="K254" s="5"/>
      <c r="L254" s="5"/>
    </row>
    <row r="255" spans="7:12" x14ac:dyDescent="0.35">
      <c r="G255" s="7">
        <v>246</v>
      </c>
      <c r="H255" s="6">
        <f t="shared" si="3"/>
        <v>0.05</v>
      </c>
      <c r="I255" s="5"/>
      <c r="J255" s="5"/>
      <c r="K255" s="5"/>
      <c r="L255" s="5"/>
    </row>
    <row r="256" spans="7:12" x14ac:dyDescent="0.35">
      <c r="G256" s="7">
        <v>247</v>
      </c>
      <c r="H256" s="6">
        <f t="shared" si="3"/>
        <v>0.05</v>
      </c>
      <c r="I256" s="5"/>
      <c r="J256" s="5"/>
      <c r="K256" s="5"/>
      <c r="L256" s="5"/>
    </row>
    <row r="257" spans="7:12" x14ac:dyDescent="0.35">
      <c r="G257" s="7">
        <v>248</v>
      </c>
      <c r="H257" s="6">
        <f t="shared" si="3"/>
        <v>0.05</v>
      </c>
      <c r="I257" s="5"/>
      <c r="J257" s="5"/>
      <c r="K257" s="5"/>
      <c r="L257" s="5"/>
    </row>
    <row r="258" spans="7:12" x14ac:dyDescent="0.35">
      <c r="G258" s="7">
        <v>249</v>
      </c>
      <c r="H258" s="6">
        <f t="shared" si="3"/>
        <v>0.05</v>
      </c>
      <c r="I258" s="5"/>
      <c r="J258" s="5"/>
      <c r="K258" s="5"/>
      <c r="L258" s="5"/>
    </row>
    <row r="259" spans="7:12" x14ac:dyDescent="0.35">
      <c r="G259" s="7">
        <v>250</v>
      </c>
      <c r="H259" s="6">
        <f t="shared" si="3"/>
        <v>0.05</v>
      </c>
      <c r="I259" s="5"/>
      <c r="J259" s="5"/>
      <c r="K259" s="5"/>
      <c r="L259" s="5"/>
    </row>
    <row r="260" spans="7:12" x14ac:dyDescent="0.35">
      <c r="G260" s="7">
        <v>251</v>
      </c>
      <c r="H260" s="6">
        <f t="shared" si="3"/>
        <v>0.05</v>
      </c>
      <c r="I260" s="5"/>
      <c r="J260" s="5"/>
      <c r="K260" s="5"/>
      <c r="L260" s="5"/>
    </row>
    <row r="261" spans="7:12" x14ac:dyDescent="0.35">
      <c r="G261" s="7">
        <v>252</v>
      </c>
      <c r="H261" s="6">
        <f t="shared" si="3"/>
        <v>0.05</v>
      </c>
      <c r="I261" s="5"/>
      <c r="J261" s="5"/>
      <c r="K261" s="5"/>
      <c r="L261" s="5"/>
    </row>
    <row r="262" spans="7:12" x14ac:dyDescent="0.35">
      <c r="G262" s="7">
        <v>253</v>
      </c>
      <c r="H262" s="6">
        <f t="shared" si="3"/>
        <v>0.05</v>
      </c>
      <c r="I262" s="5"/>
      <c r="J262" s="5"/>
      <c r="K262" s="5"/>
      <c r="L262" s="5"/>
    </row>
    <row r="263" spans="7:12" x14ac:dyDescent="0.35">
      <c r="G263" s="7">
        <v>254</v>
      </c>
      <c r="H263" s="6">
        <f t="shared" si="3"/>
        <v>0.05</v>
      </c>
      <c r="I263" s="5"/>
      <c r="J263" s="5"/>
      <c r="K263" s="5"/>
      <c r="L263" s="5"/>
    </row>
    <row r="264" spans="7:12" x14ac:dyDescent="0.35">
      <c r="G264" s="7">
        <v>255</v>
      </c>
      <c r="H264" s="6">
        <f t="shared" si="3"/>
        <v>0.05</v>
      </c>
      <c r="I264" s="5"/>
      <c r="J264" s="5"/>
      <c r="K264" s="5"/>
      <c r="L264" s="5"/>
    </row>
    <row r="265" spans="7:12" x14ac:dyDescent="0.35">
      <c r="G265" s="7">
        <v>256</v>
      </c>
      <c r="H265" s="6">
        <f t="shared" si="3"/>
        <v>0.05</v>
      </c>
      <c r="I265" s="5"/>
      <c r="J265" s="5"/>
      <c r="K265" s="5"/>
      <c r="L265" s="5"/>
    </row>
    <row r="266" spans="7:12" x14ac:dyDescent="0.35">
      <c r="G266" s="7">
        <v>257</v>
      </c>
      <c r="H266" s="6">
        <f t="shared" si="3"/>
        <v>0.05</v>
      </c>
      <c r="I266" s="5"/>
      <c r="J266" s="5"/>
      <c r="K266" s="5"/>
      <c r="L266" s="5"/>
    </row>
    <row r="267" spans="7:12" x14ac:dyDescent="0.35">
      <c r="G267" s="7">
        <v>258</v>
      </c>
      <c r="H267" s="6">
        <f t="shared" ref="H267:H330" si="4">$E$11</f>
        <v>0.05</v>
      </c>
      <c r="I267" s="5"/>
      <c r="J267" s="5"/>
      <c r="K267" s="5"/>
      <c r="L267" s="5"/>
    </row>
    <row r="268" spans="7:12" x14ac:dyDescent="0.35">
      <c r="G268" s="7">
        <v>259</v>
      </c>
      <c r="H268" s="6">
        <f t="shared" si="4"/>
        <v>0.05</v>
      </c>
      <c r="I268" s="5"/>
      <c r="J268" s="5"/>
      <c r="K268" s="5"/>
      <c r="L268" s="5"/>
    </row>
    <row r="269" spans="7:12" x14ac:dyDescent="0.35">
      <c r="G269" s="7">
        <v>260</v>
      </c>
      <c r="H269" s="6">
        <f t="shared" si="4"/>
        <v>0.05</v>
      </c>
      <c r="I269" s="5"/>
      <c r="J269" s="5"/>
      <c r="K269" s="5"/>
      <c r="L269" s="5"/>
    </row>
    <row r="270" spans="7:12" x14ac:dyDescent="0.35">
      <c r="G270" s="7">
        <v>261</v>
      </c>
      <c r="H270" s="6">
        <f t="shared" si="4"/>
        <v>0.05</v>
      </c>
      <c r="I270" s="5"/>
      <c r="J270" s="5"/>
      <c r="K270" s="5"/>
      <c r="L270" s="5"/>
    </row>
    <row r="271" spans="7:12" x14ac:dyDescent="0.35">
      <c r="G271" s="7">
        <v>262</v>
      </c>
      <c r="H271" s="6">
        <f t="shared" si="4"/>
        <v>0.05</v>
      </c>
      <c r="I271" s="5"/>
      <c r="J271" s="5"/>
      <c r="K271" s="5"/>
      <c r="L271" s="5"/>
    </row>
    <row r="272" spans="7:12" x14ac:dyDescent="0.35">
      <c r="G272" s="7">
        <v>263</v>
      </c>
      <c r="H272" s="6">
        <f t="shared" si="4"/>
        <v>0.05</v>
      </c>
      <c r="I272" s="5"/>
      <c r="J272" s="5"/>
      <c r="K272" s="5"/>
      <c r="L272" s="5"/>
    </row>
    <row r="273" spans="7:12" x14ac:dyDescent="0.35">
      <c r="G273" s="7">
        <v>264</v>
      </c>
      <c r="H273" s="6">
        <f t="shared" si="4"/>
        <v>0.05</v>
      </c>
      <c r="I273" s="5"/>
      <c r="J273" s="5"/>
      <c r="K273" s="5"/>
      <c r="L273" s="5"/>
    </row>
    <row r="274" spans="7:12" x14ac:dyDescent="0.35">
      <c r="G274" s="7">
        <v>265</v>
      </c>
      <c r="H274" s="6">
        <f t="shared" si="4"/>
        <v>0.05</v>
      </c>
      <c r="I274" s="5"/>
      <c r="J274" s="5"/>
      <c r="K274" s="5"/>
      <c r="L274" s="5"/>
    </row>
    <row r="275" spans="7:12" x14ac:dyDescent="0.35">
      <c r="G275" s="7">
        <v>266</v>
      </c>
      <c r="H275" s="6">
        <f t="shared" si="4"/>
        <v>0.05</v>
      </c>
      <c r="I275" s="5"/>
      <c r="J275" s="5"/>
      <c r="K275" s="5"/>
      <c r="L275" s="5"/>
    </row>
    <row r="276" spans="7:12" x14ac:dyDescent="0.35">
      <c r="G276" s="7">
        <v>267</v>
      </c>
      <c r="H276" s="6">
        <f t="shared" si="4"/>
        <v>0.05</v>
      </c>
      <c r="I276" s="5"/>
      <c r="J276" s="5"/>
      <c r="K276" s="5"/>
      <c r="L276" s="5"/>
    </row>
    <row r="277" spans="7:12" x14ac:dyDescent="0.35">
      <c r="G277" s="7">
        <v>268</v>
      </c>
      <c r="H277" s="6">
        <f t="shared" si="4"/>
        <v>0.05</v>
      </c>
      <c r="I277" s="5"/>
      <c r="J277" s="5"/>
      <c r="K277" s="5"/>
      <c r="L277" s="5"/>
    </row>
    <row r="278" spans="7:12" x14ac:dyDescent="0.35">
      <c r="G278" s="7">
        <v>269</v>
      </c>
      <c r="H278" s="6">
        <f t="shared" si="4"/>
        <v>0.05</v>
      </c>
      <c r="I278" s="5"/>
      <c r="J278" s="5"/>
      <c r="K278" s="5"/>
      <c r="L278" s="5"/>
    </row>
    <row r="279" spans="7:12" x14ac:dyDescent="0.35">
      <c r="G279" s="7">
        <v>270</v>
      </c>
      <c r="H279" s="6">
        <f t="shared" si="4"/>
        <v>0.05</v>
      </c>
      <c r="I279" s="5"/>
      <c r="J279" s="5"/>
      <c r="K279" s="5"/>
      <c r="L279" s="5"/>
    </row>
    <row r="280" spans="7:12" x14ac:dyDescent="0.35">
      <c r="G280" s="7">
        <v>271</v>
      </c>
      <c r="H280" s="6">
        <f t="shared" si="4"/>
        <v>0.05</v>
      </c>
      <c r="I280" s="5"/>
      <c r="J280" s="5"/>
      <c r="K280" s="5"/>
      <c r="L280" s="5"/>
    </row>
    <row r="281" spans="7:12" x14ac:dyDescent="0.35">
      <c r="G281" s="7">
        <v>272</v>
      </c>
      <c r="H281" s="6">
        <f t="shared" si="4"/>
        <v>0.05</v>
      </c>
      <c r="I281" s="5"/>
      <c r="J281" s="5"/>
      <c r="K281" s="5"/>
      <c r="L281" s="5"/>
    </row>
    <row r="282" spans="7:12" x14ac:dyDescent="0.35">
      <c r="G282" s="7">
        <v>273</v>
      </c>
      <c r="H282" s="6">
        <f t="shared" si="4"/>
        <v>0.05</v>
      </c>
      <c r="I282" s="5"/>
      <c r="J282" s="5"/>
      <c r="K282" s="5"/>
      <c r="L282" s="5"/>
    </row>
    <row r="283" spans="7:12" x14ac:dyDescent="0.35">
      <c r="G283" s="7">
        <v>274</v>
      </c>
      <c r="H283" s="6">
        <f t="shared" si="4"/>
        <v>0.05</v>
      </c>
      <c r="I283" s="5"/>
      <c r="J283" s="5"/>
      <c r="K283" s="5"/>
      <c r="L283" s="5"/>
    </row>
    <row r="284" spans="7:12" x14ac:dyDescent="0.35">
      <c r="G284" s="7">
        <v>275</v>
      </c>
      <c r="H284" s="6">
        <f t="shared" si="4"/>
        <v>0.05</v>
      </c>
      <c r="I284" s="5"/>
      <c r="J284" s="5"/>
      <c r="K284" s="5"/>
      <c r="L284" s="5"/>
    </row>
    <row r="285" spans="7:12" x14ac:dyDescent="0.35">
      <c r="G285" s="7">
        <v>276</v>
      </c>
      <c r="H285" s="6">
        <f t="shared" si="4"/>
        <v>0.05</v>
      </c>
      <c r="I285" s="5"/>
      <c r="J285" s="5"/>
      <c r="K285" s="5"/>
      <c r="L285" s="5"/>
    </row>
    <row r="286" spans="7:12" x14ac:dyDescent="0.35">
      <c r="G286" s="7">
        <v>277</v>
      </c>
      <c r="H286" s="6">
        <f t="shared" si="4"/>
        <v>0.05</v>
      </c>
      <c r="I286" s="5"/>
      <c r="J286" s="5"/>
      <c r="K286" s="5"/>
      <c r="L286" s="5"/>
    </row>
    <row r="287" spans="7:12" x14ac:dyDescent="0.35">
      <c r="G287" s="7">
        <v>278</v>
      </c>
      <c r="H287" s="6">
        <f t="shared" si="4"/>
        <v>0.05</v>
      </c>
      <c r="I287" s="5"/>
      <c r="J287" s="5"/>
      <c r="K287" s="5"/>
      <c r="L287" s="5"/>
    </row>
    <row r="288" spans="7:12" x14ac:dyDescent="0.35">
      <c r="G288" s="7">
        <v>279</v>
      </c>
      <c r="H288" s="6">
        <f t="shared" si="4"/>
        <v>0.05</v>
      </c>
      <c r="I288" s="5"/>
      <c r="J288" s="5"/>
      <c r="K288" s="5"/>
      <c r="L288" s="5"/>
    </row>
    <row r="289" spans="7:12" x14ac:dyDescent="0.35">
      <c r="G289" s="7">
        <v>280</v>
      </c>
      <c r="H289" s="6">
        <f t="shared" si="4"/>
        <v>0.05</v>
      </c>
      <c r="I289" s="5"/>
      <c r="J289" s="5"/>
      <c r="K289" s="5"/>
      <c r="L289" s="5"/>
    </row>
    <row r="290" spans="7:12" x14ac:dyDescent="0.35">
      <c r="G290" s="7">
        <v>281</v>
      </c>
      <c r="H290" s="6">
        <f t="shared" si="4"/>
        <v>0.05</v>
      </c>
      <c r="I290" s="5"/>
      <c r="J290" s="5"/>
      <c r="K290" s="5"/>
      <c r="L290" s="5"/>
    </row>
    <row r="291" spans="7:12" x14ac:dyDescent="0.35">
      <c r="G291" s="7">
        <v>282</v>
      </c>
      <c r="H291" s="6">
        <f t="shared" si="4"/>
        <v>0.05</v>
      </c>
      <c r="I291" s="5"/>
      <c r="J291" s="5"/>
      <c r="K291" s="5"/>
      <c r="L291" s="5"/>
    </row>
    <row r="292" spans="7:12" x14ac:dyDescent="0.35">
      <c r="G292" s="7">
        <v>283</v>
      </c>
      <c r="H292" s="6">
        <f t="shared" si="4"/>
        <v>0.05</v>
      </c>
      <c r="I292" s="5"/>
      <c r="J292" s="5"/>
      <c r="K292" s="5"/>
      <c r="L292" s="5"/>
    </row>
    <row r="293" spans="7:12" x14ac:dyDescent="0.35">
      <c r="G293" s="7">
        <v>284</v>
      </c>
      <c r="H293" s="6">
        <f t="shared" si="4"/>
        <v>0.05</v>
      </c>
      <c r="I293" s="5"/>
      <c r="J293" s="5"/>
      <c r="K293" s="5"/>
      <c r="L293" s="5"/>
    </row>
    <row r="294" spans="7:12" x14ac:dyDescent="0.35">
      <c r="G294" s="7">
        <v>285</v>
      </c>
      <c r="H294" s="6">
        <f t="shared" si="4"/>
        <v>0.05</v>
      </c>
      <c r="I294" s="5"/>
      <c r="J294" s="5"/>
      <c r="K294" s="5"/>
      <c r="L294" s="5"/>
    </row>
    <row r="295" spans="7:12" x14ac:dyDescent="0.35">
      <c r="G295" s="7">
        <v>286</v>
      </c>
      <c r="H295" s="6">
        <f t="shared" si="4"/>
        <v>0.05</v>
      </c>
      <c r="I295" s="5"/>
      <c r="J295" s="5"/>
      <c r="K295" s="5"/>
      <c r="L295" s="5"/>
    </row>
    <row r="296" spans="7:12" x14ac:dyDescent="0.35">
      <c r="G296" s="7">
        <v>287</v>
      </c>
      <c r="H296" s="6">
        <f t="shared" si="4"/>
        <v>0.05</v>
      </c>
      <c r="I296" s="5"/>
      <c r="J296" s="5"/>
      <c r="K296" s="5"/>
      <c r="L296" s="5"/>
    </row>
    <row r="297" spans="7:12" x14ac:dyDescent="0.35">
      <c r="G297" s="7">
        <v>288</v>
      </c>
      <c r="H297" s="6">
        <f t="shared" si="4"/>
        <v>0.05</v>
      </c>
      <c r="I297" s="5"/>
      <c r="J297" s="5"/>
      <c r="K297" s="5"/>
      <c r="L297" s="5"/>
    </row>
    <row r="298" spans="7:12" x14ac:dyDescent="0.35">
      <c r="G298" s="7">
        <v>289</v>
      </c>
      <c r="H298" s="6">
        <f t="shared" si="4"/>
        <v>0.05</v>
      </c>
      <c r="I298" s="5"/>
      <c r="J298" s="5"/>
      <c r="K298" s="5"/>
      <c r="L298" s="5"/>
    </row>
    <row r="299" spans="7:12" x14ac:dyDescent="0.35">
      <c r="G299" s="7">
        <v>290</v>
      </c>
      <c r="H299" s="6">
        <f t="shared" si="4"/>
        <v>0.05</v>
      </c>
      <c r="I299" s="5"/>
      <c r="J299" s="5"/>
      <c r="K299" s="5"/>
      <c r="L299" s="5"/>
    </row>
    <row r="300" spans="7:12" x14ac:dyDescent="0.35">
      <c r="G300" s="7">
        <v>291</v>
      </c>
      <c r="H300" s="6">
        <f t="shared" si="4"/>
        <v>0.05</v>
      </c>
      <c r="I300" s="5"/>
      <c r="J300" s="5"/>
      <c r="K300" s="5"/>
      <c r="L300" s="5"/>
    </row>
    <row r="301" spans="7:12" x14ac:dyDescent="0.35">
      <c r="G301" s="7">
        <v>292</v>
      </c>
      <c r="H301" s="6">
        <f t="shared" si="4"/>
        <v>0.05</v>
      </c>
      <c r="I301" s="5"/>
      <c r="J301" s="5"/>
      <c r="K301" s="5"/>
      <c r="L301" s="5"/>
    </row>
    <row r="302" spans="7:12" x14ac:dyDescent="0.35">
      <c r="G302" s="7">
        <v>293</v>
      </c>
      <c r="H302" s="6">
        <f t="shared" si="4"/>
        <v>0.05</v>
      </c>
      <c r="I302" s="5"/>
      <c r="J302" s="5"/>
      <c r="K302" s="5"/>
      <c r="L302" s="5"/>
    </row>
    <row r="303" spans="7:12" x14ac:dyDescent="0.35">
      <c r="G303" s="7">
        <v>294</v>
      </c>
      <c r="H303" s="6">
        <f t="shared" si="4"/>
        <v>0.05</v>
      </c>
      <c r="I303" s="5"/>
      <c r="J303" s="5"/>
      <c r="K303" s="5"/>
      <c r="L303" s="5"/>
    </row>
    <row r="304" spans="7:12" x14ac:dyDescent="0.35">
      <c r="G304" s="7">
        <v>295</v>
      </c>
      <c r="H304" s="6">
        <f t="shared" si="4"/>
        <v>0.05</v>
      </c>
      <c r="I304" s="5"/>
      <c r="J304" s="5"/>
      <c r="K304" s="5"/>
      <c r="L304" s="5"/>
    </row>
    <row r="305" spans="7:12" x14ac:dyDescent="0.35">
      <c r="G305" s="7">
        <v>296</v>
      </c>
      <c r="H305" s="6">
        <f t="shared" si="4"/>
        <v>0.05</v>
      </c>
      <c r="I305" s="5"/>
      <c r="J305" s="5"/>
      <c r="K305" s="5"/>
      <c r="L305" s="5"/>
    </row>
    <row r="306" spans="7:12" x14ac:dyDescent="0.35">
      <c r="G306" s="7">
        <v>297</v>
      </c>
      <c r="H306" s="6">
        <f t="shared" si="4"/>
        <v>0.05</v>
      </c>
      <c r="I306" s="5"/>
      <c r="J306" s="5"/>
      <c r="K306" s="5"/>
      <c r="L306" s="5"/>
    </row>
    <row r="307" spans="7:12" x14ac:dyDescent="0.35">
      <c r="G307" s="7">
        <v>298</v>
      </c>
      <c r="H307" s="6">
        <f t="shared" si="4"/>
        <v>0.05</v>
      </c>
      <c r="I307" s="5"/>
      <c r="J307" s="5"/>
      <c r="K307" s="5"/>
      <c r="L307" s="5"/>
    </row>
    <row r="308" spans="7:12" x14ac:dyDescent="0.35">
      <c r="G308" s="7">
        <v>299</v>
      </c>
      <c r="H308" s="6">
        <f t="shared" si="4"/>
        <v>0.05</v>
      </c>
      <c r="I308" s="5"/>
      <c r="J308" s="5"/>
      <c r="K308" s="5"/>
      <c r="L308" s="5"/>
    </row>
    <row r="309" spans="7:12" x14ac:dyDescent="0.35">
      <c r="G309" s="7">
        <v>300</v>
      </c>
      <c r="H309" s="6">
        <f t="shared" si="4"/>
        <v>0.05</v>
      </c>
      <c r="I309" s="5"/>
      <c r="J309" s="5"/>
      <c r="K309" s="5"/>
      <c r="L309" s="5"/>
    </row>
    <row r="310" spans="7:12" x14ac:dyDescent="0.35">
      <c r="G310" s="7">
        <v>301</v>
      </c>
      <c r="H310" s="6">
        <f t="shared" si="4"/>
        <v>0.05</v>
      </c>
      <c r="I310" s="5"/>
      <c r="J310" s="5"/>
      <c r="K310" s="5"/>
      <c r="L310" s="5"/>
    </row>
    <row r="311" spans="7:12" x14ac:dyDescent="0.35">
      <c r="G311" s="7">
        <v>302</v>
      </c>
      <c r="H311" s="6">
        <f t="shared" si="4"/>
        <v>0.05</v>
      </c>
      <c r="I311" s="5"/>
      <c r="J311" s="5"/>
      <c r="K311" s="5"/>
      <c r="L311" s="5"/>
    </row>
    <row r="312" spans="7:12" x14ac:dyDescent="0.35">
      <c r="G312" s="7">
        <v>303</v>
      </c>
      <c r="H312" s="6">
        <f t="shared" si="4"/>
        <v>0.05</v>
      </c>
      <c r="I312" s="5"/>
      <c r="J312" s="5"/>
      <c r="K312" s="5"/>
      <c r="L312" s="5"/>
    </row>
    <row r="313" spans="7:12" x14ac:dyDescent="0.35">
      <c r="G313" s="7">
        <v>304</v>
      </c>
      <c r="H313" s="6">
        <f t="shared" si="4"/>
        <v>0.05</v>
      </c>
      <c r="I313" s="5"/>
      <c r="J313" s="5"/>
      <c r="K313" s="5"/>
      <c r="L313" s="5"/>
    </row>
    <row r="314" spans="7:12" x14ac:dyDescent="0.35">
      <c r="G314" s="7">
        <v>305</v>
      </c>
      <c r="H314" s="6">
        <f t="shared" si="4"/>
        <v>0.05</v>
      </c>
      <c r="I314" s="5"/>
      <c r="J314" s="5"/>
      <c r="K314" s="5"/>
      <c r="L314" s="5"/>
    </row>
    <row r="315" spans="7:12" x14ac:dyDescent="0.35">
      <c r="G315" s="7">
        <v>306</v>
      </c>
      <c r="H315" s="6">
        <f t="shared" si="4"/>
        <v>0.05</v>
      </c>
      <c r="I315" s="5"/>
      <c r="J315" s="5"/>
      <c r="K315" s="5"/>
      <c r="L315" s="5"/>
    </row>
    <row r="316" spans="7:12" x14ac:dyDescent="0.35">
      <c r="G316" s="7">
        <v>307</v>
      </c>
      <c r="H316" s="6">
        <f t="shared" si="4"/>
        <v>0.05</v>
      </c>
      <c r="I316" s="5"/>
      <c r="J316" s="5"/>
      <c r="K316" s="5"/>
      <c r="L316" s="5"/>
    </row>
    <row r="317" spans="7:12" x14ac:dyDescent="0.35">
      <c r="G317" s="7">
        <v>308</v>
      </c>
      <c r="H317" s="6">
        <f t="shared" si="4"/>
        <v>0.05</v>
      </c>
      <c r="I317" s="5"/>
      <c r="J317" s="5"/>
      <c r="K317" s="5"/>
      <c r="L317" s="5"/>
    </row>
    <row r="318" spans="7:12" x14ac:dyDescent="0.35">
      <c r="G318" s="7">
        <v>309</v>
      </c>
      <c r="H318" s="6">
        <f t="shared" si="4"/>
        <v>0.05</v>
      </c>
      <c r="I318" s="5"/>
      <c r="J318" s="5"/>
      <c r="K318" s="5"/>
      <c r="L318" s="5"/>
    </row>
    <row r="319" spans="7:12" x14ac:dyDescent="0.35">
      <c r="G319" s="7">
        <v>310</v>
      </c>
      <c r="H319" s="6">
        <f t="shared" si="4"/>
        <v>0.05</v>
      </c>
      <c r="I319" s="5"/>
      <c r="J319" s="5"/>
      <c r="K319" s="5"/>
      <c r="L319" s="5"/>
    </row>
    <row r="320" spans="7:12" x14ac:dyDescent="0.35">
      <c r="G320" s="7">
        <v>311</v>
      </c>
      <c r="H320" s="6">
        <f t="shared" si="4"/>
        <v>0.05</v>
      </c>
      <c r="I320" s="5"/>
      <c r="J320" s="5"/>
      <c r="K320" s="5"/>
      <c r="L320" s="5"/>
    </row>
    <row r="321" spans="7:12" x14ac:dyDescent="0.35">
      <c r="G321" s="7">
        <v>312</v>
      </c>
      <c r="H321" s="6">
        <f t="shared" si="4"/>
        <v>0.05</v>
      </c>
      <c r="I321" s="5"/>
      <c r="J321" s="5"/>
      <c r="K321" s="5"/>
      <c r="L321" s="5"/>
    </row>
    <row r="322" spans="7:12" x14ac:dyDescent="0.35">
      <c r="G322" s="7">
        <v>313</v>
      </c>
      <c r="H322" s="6">
        <f t="shared" si="4"/>
        <v>0.05</v>
      </c>
      <c r="I322" s="5"/>
      <c r="J322" s="5"/>
      <c r="K322" s="5"/>
      <c r="L322" s="5"/>
    </row>
    <row r="323" spans="7:12" x14ac:dyDescent="0.35">
      <c r="G323" s="7">
        <v>314</v>
      </c>
      <c r="H323" s="6">
        <f t="shared" si="4"/>
        <v>0.05</v>
      </c>
      <c r="I323" s="5"/>
      <c r="J323" s="5"/>
      <c r="K323" s="5"/>
      <c r="L323" s="5"/>
    </row>
    <row r="324" spans="7:12" x14ac:dyDescent="0.35">
      <c r="G324" s="7">
        <v>315</v>
      </c>
      <c r="H324" s="6">
        <f t="shared" si="4"/>
        <v>0.05</v>
      </c>
      <c r="I324" s="5"/>
      <c r="J324" s="5"/>
      <c r="K324" s="5"/>
      <c r="L324" s="5"/>
    </row>
    <row r="325" spans="7:12" x14ac:dyDescent="0.35">
      <c r="G325" s="7">
        <v>316</v>
      </c>
      <c r="H325" s="6">
        <f t="shared" si="4"/>
        <v>0.05</v>
      </c>
      <c r="I325" s="5"/>
      <c r="J325" s="5"/>
      <c r="K325" s="5"/>
      <c r="L325" s="5"/>
    </row>
    <row r="326" spans="7:12" x14ac:dyDescent="0.35">
      <c r="G326" s="7">
        <v>317</v>
      </c>
      <c r="H326" s="6">
        <f t="shared" si="4"/>
        <v>0.05</v>
      </c>
      <c r="I326" s="5"/>
      <c r="J326" s="5"/>
      <c r="K326" s="5"/>
      <c r="L326" s="5"/>
    </row>
    <row r="327" spans="7:12" x14ac:dyDescent="0.35">
      <c r="G327" s="7">
        <v>318</v>
      </c>
      <c r="H327" s="6">
        <f t="shared" si="4"/>
        <v>0.05</v>
      </c>
      <c r="I327" s="5"/>
      <c r="J327" s="5"/>
      <c r="K327" s="5"/>
      <c r="L327" s="5"/>
    </row>
    <row r="328" spans="7:12" x14ac:dyDescent="0.35">
      <c r="G328" s="7">
        <v>319</v>
      </c>
      <c r="H328" s="6">
        <f t="shared" si="4"/>
        <v>0.05</v>
      </c>
      <c r="I328" s="5"/>
      <c r="J328" s="5"/>
      <c r="K328" s="5"/>
      <c r="L328" s="5"/>
    </row>
    <row r="329" spans="7:12" x14ac:dyDescent="0.35">
      <c r="G329" s="7">
        <v>320</v>
      </c>
      <c r="H329" s="6">
        <f t="shared" si="4"/>
        <v>0.05</v>
      </c>
      <c r="I329" s="5"/>
      <c r="J329" s="5"/>
      <c r="K329" s="5"/>
      <c r="L329" s="5"/>
    </row>
    <row r="330" spans="7:12" x14ac:dyDescent="0.35">
      <c r="G330" s="7">
        <v>321</v>
      </c>
      <c r="H330" s="6">
        <f t="shared" si="4"/>
        <v>0.05</v>
      </c>
      <c r="I330" s="5"/>
      <c r="J330" s="5"/>
      <c r="K330" s="5"/>
      <c r="L330" s="5"/>
    </row>
    <row r="331" spans="7:12" x14ac:dyDescent="0.35">
      <c r="G331" s="7">
        <v>322</v>
      </c>
      <c r="H331" s="6">
        <f t="shared" ref="H331:H369" si="5">$E$11</f>
        <v>0.05</v>
      </c>
      <c r="I331" s="5"/>
      <c r="J331" s="5"/>
      <c r="K331" s="5"/>
      <c r="L331" s="5"/>
    </row>
    <row r="332" spans="7:12" x14ac:dyDescent="0.35">
      <c r="G332" s="7">
        <v>323</v>
      </c>
      <c r="H332" s="6">
        <f t="shared" si="5"/>
        <v>0.05</v>
      </c>
      <c r="I332" s="5"/>
      <c r="J332" s="5"/>
      <c r="K332" s="5"/>
      <c r="L332" s="5"/>
    </row>
    <row r="333" spans="7:12" x14ac:dyDescent="0.35">
      <c r="G333" s="7">
        <v>324</v>
      </c>
      <c r="H333" s="6">
        <f t="shared" si="5"/>
        <v>0.05</v>
      </c>
      <c r="I333" s="5"/>
      <c r="J333" s="5"/>
      <c r="K333" s="5"/>
      <c r="L333" s="5"/>
    </row>
    <row r="334" spans="7:12" x14ac:dyDescent="0.35">
      <c r="G334" s="7">
        <v>325</v>
      </c>
      <c r="H334" s="6">
        <f t="shared" si="5"/>
        <v>0.05</v>
      </c>
      <c r="I334" s="5"/>
      <c r="J334" s="5"/>
      <c r="K334" s="5"/>
      <c r="L334" s="5"/>
    </row>
    <row r="335" spans="7:12" x14ac:dyDescent="0.35">
      <c r="G335" s="7">
        <v>326</v>
      </c>
      <c r="H335" s="6">
        <f t="shared" si="5"/>
        <v>0.05</v>
      </c>
      <c r="I335" s="5"/>
      <c r="J335" s="5"/>
      <c r="K335" s="5"/>
      <c r="L335" s="5"/>
    </row>
    <row r="336" spans="7:12" x14ac:dyDescent="0.35">
      <c r="G336" s="7">
        <v>327</v>
      </c>
      <c r="H336" s="6">
        <f t="shared" si="5"/>
        <v>0.05</v>
      </c>
      <c r="I336" s="5"/>
      <c r="J336" s="5"/>
      <c r="K336" s="5"/>
      <c r="L336" s="5"/>
    </row>
    <row r="337" spans="7:12" x14ac:dyDescent="0.35">
      <c r="G337" s="7">
        <v>328</v>
      </c>
      <c r="H337" s="6">
        <f t="shared" si="5"/>
        <v>0.05</v>
      </c>
      <c r="I337" s="5"/>
      <c r="J337" s="5"/>
      <c r="K337" s="5"/>
      <c r="L337" s="5"/>
    </row>
    <row r="338" spans="7:12" x14ac:dyDescent="0.35">
      <c r="G338" s="7">
        <v>329</v>
      </c>
      <c r="H338" s="6">
        <f t="shared" si="5"/>
        <v>0.05</v>
      </c>
      <c r="I338" s="5"/>
      <c r="J338" s="5"/>
      <c r="K338" s="5"/>
      <c r="L338" s="5"/>
    </row>
    <row r="339" spans="7:12" x14ac:dyDescent="0.35">
      <c r="G339" s="7">
        <v>330</v>
      </c>
      <c r="H339" s="6">
        <f t="shared" si="5"/>
        <v>0.05</v>
      </c>
      <c r="I339" s="5"/>
      <c r="J339" s="5"/>
      <c r="K339" s="5"/>
      <c r="L339" s="5"/>
    </row>
    <row r="340" spans="7:12" x14ac:dyDescent="0.35">
      <c r="G340" s="7">
        <v>331</v>
      </c>
      <c r="H340" s="6">
        <f t="shared" si="5"/>
        <v>0.05</v>
      </c>
      <c r="I340" s="5"/>
      <c r="J340" s="5"/>
      <c r="K340" s="5"/>
      <c r="L340" s="5"/>
    </row>
    <row r="341" spans="7:12" x14ac:dyDescent="0.35">
      <c r="G341" s="7">
        <v>332</v>
      </c>
      <c r="H341" s="6">
        <f t="shared" si="5"/>
        <v>0.05</v>
      </c>
      <c r="I341" s="5"/>
      <c r="J341" s="5"/>
      <c r="K341" s="5"/>
      <c r="L341" s="5"/>
    </row>
    <row r="342" spans="7:12" x14ac:dyDescent="0.35">
      <c r="G342" s="7">
        <v>333</v>
      </c>
      <c r="H342" s="6">
        <f t="shared" si="5"/>
        <v>0.05</v>
      </c>
      <c r="I342" s="5"/>
      <c r="J342" s="5"/>
      <c r="K342" s="5"/>
      <c r="L342" s="5"/>
    </row>
    <row r="343" spans="7:12" x14ac:dyDescent="0.35">
      <c r="G343" s="7">
        <v>334</v>
      </c>
      <c r="H343" s="6">
        <f t="shared" si="5"/>
        <v>0.05</v>
      </c>
      <c r="I343" s="5"/>
      <c r="J343" s="5"/>
      <c r="K343" s="5"/>
      <c r="L343" s="5"/>
    </row>
    <row r="344" spans="7:12" x14ac:dyDescent="0.35">
      <c r="G344" s="7">
        <v>335</v>
      </c>
      <c r="H344" s="6">
        <f t="shared" si="5"/>
        <v>0.05</v>
      </c>
      <c r="I344" s="5"/>
      <c r="J344" s="5"/>
      <c r="K344" s="5"/>
      <c r="L344" s="5"/>
    </row>
    <row r="345" spans="7:12" x14ac:dyDescent="0.35">
      <c r="G345" s="7">
        <v>336</v>
      </c>
      <c r="H345" s="6">
        <f t="shared" si="5"/>
        <v>0.05</v>
      </c>
      <c r="I345" s="5"/>
      <c r="J345" s="5"/>
      <c r="K345" s="5"/>
      <c r="L345" s="5"/>
    </row>
    <row r="346" spans="7:12" x14ac:dyDescent="0.35">
      <c r="G346" s="7">
        <v>337</v>
      </c>
      <c r="H346" s="6">
        <f t="shared" si="5"/>
        <v>0.05</v>
      </c>
      <c r="I346" s="5"/>
      <c r="J346" s="5"/>
      <c r="K346" s="5"/>
      <c r="L346" s="5"/>
    </row>
    <row r="347" spans="7:12" x14ac:dyDescent="0.35">
      <c r="G347" s="7">
        <v>338</v>
      </c>
      <c r="H347" s="6">
        <f t="shared" si="5"/>
        <v>0.05</v>
      </c>
      <c r="I347" s="5"/>
      <c r="J347" s="5"/>
      <c r="K347" s="5"/>
      <c r="L347" s="5"/>
    </row>
    <row r="348" spans="7:12" x14ac:dyDescent="0.35">
      <c r="G348" s="7">
        <v>339</v>
      </c>
      <c r="H348" s="6">
        <f t="shared" si="5"/>
        <v>0.05</v>
      </c>
      <c r="I348" s="5"/>
      <c r="J348" s="5"/>
      <c r="K348" s="5"/>
      <c r="L348" s="5"/>
    </row>
    <row r="349" spans="7:12" x14ac:dyDescent="0.35">
      <c r="G349" s="7">
        <v>340</v>
      </c>
      <c r="H349" s="6">
        <f t="shared" si="5"/>
        <v>0.05</v>
      </c>
      <c r="I349" s="5"/>
      <c r="J349" s="5"/>
      <c r="K349" s="5"/>
      <c r="L349" s="5"/>
    </row>
    <row r="350" spans="7:12" x14ac:dyDescent="0.35">
      <c r="G350" s="7">
        <v>341</v>
      </c>
      <c r="H350" s="6">
        <f t="shared" si="5"/>
        <v>0.05</v>
      </c>
      <c r="I350" s="5"/>
      <c r="J350" s="5"/>
      <c r="K350" s="5"/>
      <c r="L350" s="5"/>
    </row>
    <row r="351" spans="7:12" x14ac:dyDescent="0.35">
      <c r="G351" s="7">
        <v>342</v>
      </c>
      <c r="H351" s="6">
        <f t="shared" si="5"/>
        <v>0.05</v>
      </c>
      <c r="I351" s="5"/>
      <c r="J351" s="5"/>
      <c r="K351" s="5"/>
      <c r="L351" s="5"/>
    </row>
    <row r="352" spans="7:12" x14ac:dyDescent="0.35">
      <c r="G352" s="7">
        <v>343</v>
      </c>
      <c r="H352" s="6">
        <f t="shared" si="5"/>
        <v>0.05</v>
      </c>
      <c r="I352" s="5"/>
      <c r="J352" s="5"/>
      <c r="K352" s="5"/>
      <c r="L352" s="5"/>
    </row>
    <row r="353" spans="7:12" x14ac:dyDescent="0.35">
      <c r="G353" s="7">
        <v>344</v>
      </c>
      <c r="H353" s="6">
        <f t="shared" si="5"/>
        <v>0.05</v>
      </c>
      <c r="I353" s="5"/>
      <c r="J353" s="5"/>
      <c r="K353" s="5"/>
      <c r="L353" s="5"/>
    </row>
    <row r="354" spans="7:12" x14ac:dyDescent="0.35">
      <c r="G354" s="7">
        <v>345</v>
      </c>
      <c r="H354" s="6">
        <f t="shared" si="5"/>
        <v>0.05</v>
      </c>
      <c r="I354" s="5"/>
      <c r="J354" s="5"/>
      <c r="K354" s="5"/>
      <c r="L354" s="5"/>
    </row>
    <row r="355" spans="7:12" x14ac:dyDescent="0.35">
      <c r="G355" s="7">
        <v>346</v>
      </c>
      <c r="H355" s="6">
        <f t="shared" si="5"/>
        <v>0.05</v>
      </c>
      <c r="I355" s="5"/>
      <c r="J355" s="5"/>
      <c r="K355" s="5"/>
      <c r="L355" s="5"/>
    </row>
    <row r="356" spans="7:12" x14ac:dyDescent="0.35">
      <c r="G356" s="7">
        <v>347</v>
      </c>
      <c r="H356" s="6">
        <f t="shared" si="5"/>
        <v>0.05</v>
      </c>
      <c r="I356" s="5"/>
      <c r="J356" s="5"/>
      <c r="K356" s="5"/>
      <c r="L356" s="5"/>
    </row>
    <row r="357" spans="7:12" x14ac:dyDescent="0.35">
      <c r="G357" s="7">
        <v>348</v>
      </c>
      <c r="H357" s="6">
        <f t="shared" si="5"/>
        <v>0.05</v>
      </c>
      <c r="I357" s="5"/>
      <c r="J357" s="5"/>
      <c r="K357" s="5"/>
      <c r="L357" s="5"/>
    </row>
    <row r="358" spans="7:12" x14ac:dyDescent="0.35">
      <c r="G358" s="7">
        <v>349</v>
      </c>
      <c r="H358" s="6">
        <f t="shared" si="5"/>
        <v>0.05</v>
      </c>
      <c r="I358" s="5"/>
      <c r="J358" s="5"/>
      <c r="K358" s="5"/>
      <c r="L358" s="5"/>
    </row>
    <row r="359" spans="7:12" x14ac:dyDescent="0.35">
      <c r="G359" s="7">
        <v>350</v>
      </c>
      <c r="H359" s="6">
        <f t="shared" si="5"/>
        <v>0.05</v>
      </c>
      <c r="I359" s="5"/>
      <c r="J359" s="5"/>
      <c r="K359" s="5"/>
      <c r="L359" s="5"/>
    </row>
    <row r="360" spans="7:12" x14ac:dyDescent="0.35">
      <c r="G360" s="7">
        <v>351</v>
      </c>
      <c r="H360" s="6">
        <f t="shared" si="5"/>
        <v>0.05</v>
      </c>
      <c r="I360" s="5"/>
      <c r="J360" s="5"/>
      <c r="K360" s="5"/>
      <c r="L360" s="5"/>
    </row>
    <row r="361" spans="7:12" x14ac:dyDescent="0.35">
      <c r="G361" s="7">
        <v>352</v>
      </c>
      <c r="H361" s="6">
        <f t="shared" si="5"/>
        <v>0.05</v>
      </c>
      <c r="I361" s="5"/>
      <c r="J361" s="5"/>
      <c r="K361" s="5"/>
      <c r="L361" s="5"/>
    </row>
    <row r="362" spans="7:12" x14ac:dyDescent="0.35">
      <c r="G362" s="7">
        <v>353</v>
      </c>
      <c r="H362" s="6">
        <f t="shared" si="5"/>
        <v>0.05</v>
      </c>
      <c r="I362" s="5"/>
      <c r="J362" s="5"/>
      <c r="K362" s="5"/>
      <c r="L362" s="5"/>
    </row>
    <row r="363" spans="7:12" x14ac:dyDescent="0.35">
      <c r="G363" s="7">
        <v>354</v>
      </c>
      <c r="H363" s="6">
        <f t="shared" si="5"/>
        <v>0.05</v>
      </c>
      <c r="I363" s="5"/>
      <c r="J363" s="5"/>
      <c r="K363" s="5"/>
      <c r="L363" s="5"/>
    </row>
    <row r="364" spans="7:12" x14ac:dyDescent="0.35">
      <c r="G364" s="7">
        <v>355</v>
      </c>
      <c r="H364" s="6">
        <f t="shared" si="5"/>
        <v>0.05</v>
      </c>
      <c r="I364" s="5"/>
      <c r="J364" s="5"/>
      <c r="K364" s="5"/>
      <c r="L364" s="5"/>
    </row>
    <row r="365" spans="7:12" x14ac:dyDescent="0.35">
      <c r="G365" s="7">
        <v>356</v>
      </c>
      <c r="H365" s="6">
        <f t="shared" si="5"/>
        <v>0.05</v>
      </c>
      <c r="I365" s="5"/>
      <c r="J365" s="5"/>
      <c r="K365" s="5"/>
      <c r="L365" s="5"/>
    </row>
    <row r="366" spans="7:12" x14ac:dyDescent="0.35">
      <c r="G366" s="7">
        <v>357</v>
      </c>
      <c r="H366" s="6">
        <f t="shared" si="5"/>
        <v>0.05</v>
      </c>
      <c r="I366" s="5"/>
      <c r="J366" s="5"/>
      <c r="K366" s="5"/>
      <c r="L366" s="5"/>
    </row>
    <row r="367" spans="7:12" x14ac:dyDescent="0.35">
      <c r="G367" s="7">
        <v>358</v>
      </c>
      <c r="H367" s="6">
        <f t="shared" si="5"/>
        <v>0.05</v>
      </c>
      <c r="I367" s="5"/>
      <c r="J367" s="5"/>
      <c r="K367" s="5"/>
      <c r="L367" s="5"/>
    </row>
    <row r="368" spans="7:12" x14ac:dyDescent="0.35">
      <c r="G368" s="7">
        <v>359</v>
      </c>
      <c r="H368" s="6">
        <f t="shared" si="5"/>
        <v>0.05</v>
      </c>
      <c r="I368" s="5"/>
      <c r="J368" s="5"/>
      <c r="K368" s="5"/>
      <c r="L368" s="5"/>
    </row>
    <row r="369" spans="7:12" x14ac:dyDescent="0.35">
      <c r="G369" s="7">
        <v>360</v>
      </c>
      <c r="H369" s="6">
        <f t="shared" si="5"/>
        <v>0.05</v>
      </c>
      <c r="I369" s="5"/>
      <c r="J369" s="5"/>
      <c r="K369" s="5"/>
      <c r="L369" s="5"/>
    </row>
  </sheetData>
  <mergeCells count="7">
    <mergeCell ref="D8:E8"/>
    <mergeCell ref="D4:L4"/>
    <mergeCell ref="N12:R12"/>
    <mergeCell ref="D40:E40"/>
    <mergeCell ref="D30:E30"/>
    <mergeCell ref="N8:R8"/>
    <mergeCell ref="N10:R10"/>
  </mergeCells>
  <hyperlinks>
    <hyperlink ref="N12" r:id="rId1" xr:uid="{782C90F9-9070-474E-AC23-652D60CA5F22}"/>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6BF56-98E9-47AC-ACFC-71B06DA10A8A}">
  <dimension ref="C4:R369"/>
  <sheetViews>
    <sheetView zoomScaleNormal="100" workbookViewId="0">
      <selection activeCell="N12" sqref="N12:R12"/>
    </sheetView>
  </sheetViews>
  <sheetFormatPr defaultRowHeight="14.5" x14ac:dyDescent="0.35"/>
  <cols>
    <col min="3" max="3" width="19.7265625" bestFit="1" customWidth="1"/>
    <col min="4" max="4" width="21.90625" bestFit="1" customWidth="1"/>
    <col min="5" max="5" width="14.26953125" customWidth="1"/>
    <col min="6" max="6" width="11.08984375" bestFit="1" customWidth="1"/>
    <col min="7" max="7" width="12.36328125" bestFit="1" customWidth="1"/>
    <col min="8" max="8" width="14.90625" customWidth="1"/>
    <col min="9" max="9" width="22.6328125" customWidth="1"/>
    <col min="10" max="10" width="16.7265625" customWidth="1"/>
    <col min="11" max="11" width="20.26953125" customWidth="1"/>
    <col min="12" max="12" width="24.54296875" customWidth="1"/>
    <col min="13" max="13" width="17.08984375" customWidth="1"/>
    <col min="14" max="18" width="14.1796875" customWidth="1"/>
  </cols>
  <sheetData>
    <row r="4" spans="3:18" ht="28.5" x14ac:dyDescent="0.35">
      <c r="D4" s="18" t="s">
        <v>68</v>
      </c>
      <c r="E4" s="18"/>
      <c r="F4" s="18"/>
      <c r="G4" s="18"/>
      <c r="H4" s="18"/>
      <c r="I4" s="18"/>
      <c r="J4" s="18"/>
      <c r="K4" s="18"/>
      <c r="L4" s="18"/>
    </row>
    <row r="7" spans="3:18" x14ac:dyDescent="0.35">
      <c r="D7" s="2"/>
    </row>
    <row r="8" spans="3:18" ht="15.5" x14ac:dyDescent="0.35">
      <c r="D8" s="17" t="s">
        <v>13</v>
      </c>
      <c r="E8" s="17"/>
      <c r="G8" s="8" t="s">
        <v>0</v>
      </c>
      <c r="H8" s="8" t="s">
        <v>63</v>
      </c>
      <c r="I8" s="8" t="s">
        <v>52</v>
      </c>
      <c r="J8" s="8" t="s">
        <v>64</v>
      </c>
      <c r="K8" s="8" t="s">
        <v>62</v>
      </c>
      <c r="L8" s="8" t="s">
        <v>49</v>
      </c>
      <c r="N8" s="22" t="s">
        <v>37</v>
      </c>
      <c r="O8" s="23"/>
      <c r="P8" s="23"/>
      <c r="Q8" s="23"/>
      <c r="R8" s="24"/>
    </row>
    <row r="9" spans="3:18" x14ac:dyDescent="0.35">
      <c r="G9" s="7">
        <v>0</v>
      </c>
      <c r="H9" s="6">
        <f>$E$11</f>
        <v>0.05</v>
      </c>
      <c r="K9" s="4"/>
      <c r="L9" s="5">
        <f>E10</f>
        <v>200000</v>
      </c>
    </row>
    <row r="10" spans="3:18" ht="15.5" x14ac:dyDescent="0.35">
      <c r="D10" s="1" t="s">
        <v>38</v>
      </c>
      <c r="E10" s="5">
        <v>200000</v>
      </c>
      <c r="G10" s="7">
        <v>1</v>
      </c>
      <c r="H10" s="6">
        <f t="shared" ref="H10:H73" si="0">$E$11</f>
        <v>0.05</v>
      </c>
      <c r="I10" s="5"/>
      <c r="J10" s="5"/>
      <c r="K10" s="5"/>
      <c r="L10" s="5"/>
      <c r="N10" s="22" t="s">
        <v>29</v>
      </c>
      <c r="O10" s="23"/>
      <c r="P10" s="23"/>
      <c r="Q10" s="23"/>
      <c r="R10" s="24"/>
    </row>
    <row r="11" spans="3:18" x14ac:dyDescent="0.35">
      <c r="D11" s="1" t="s">
        <v>25</v>
      </c>
      <c r="E11" s="6">
        <v>0.05</v>
      </c>
      <c r="G11" s="7">
        <v>2</v>
      </c>
      <c r="H11" s="6">
        <f t="shared" si="0"/>
        <v>0.05</v>
      </c>
      <c r="I11" s="5"/>
      <c r="J11" s="5"/>
      <c r="K11" s="5"/>
      <c r="L11" s="5"/>
    </row>
    <row r="12" spans="3:18" x14ac:dyDescent="0.35">
      <c r="D12" s="1" t="s">
        <v>12</v>
      </c>
      <c r="E12" s="4">
        <v>30</v>
      </c>
      <c r="G12" s="7">
        <v>3</v>
      </c>
      <c r="H12" s="6">
        <f t="shared" si="0"/>
        <v>0.05</v>
      </c>
      <c r="I12" s="5"/>
      <c r="J12" s="5"/>
      <c r="K12" s="5"/>
      <c r="L12" s="5"/>
      <c r="N12" s="19" t="s">
        <v>36</v>
      </c>
      <c r="O12" s="19"/>
      <c r="P12" s="19"/>
      <c r="Q12" s="19"/>
      <c r="R12" s="19"/>
    </row>
    <row r="13" spans="3:18" x14ac:dyDescent="0.35">
      <c r="D13" s="1" t="s">
        <v>5</v>
      </c>
      <c r="E13" s="4">
        <f>30*12</f>
        <v>360</v>
      </c>
      <c r="G13" s="7">
        <v>4</v>
      </c>
      <c r="H13" s="6">
        <f t="shared" si="0"/>
        <v>0.05</v>
      </c>
      <c r="I13" s="5"/>
      <c r="J13" s="5"/>
      <c r="K13" s="5"/>
      <c r="L13" s="5"/>
    </row>
    <row r="14" spans="3:18" x14ac:dyDescent="0.35">
      <c r="C14" s="12" t="s">
        <v>30</v>
      </c>
      <c r="D14" s="7" t="s">
        <v>33</v>
      </c>
      <c r="E14" s="10"/>
      <c r="G14" s="7">
        <v>5</v>
      </c>
      <c r="H14" s="6">
        <f t="shared" si="0"/>
        <v>0.05</v>
      </c>
      <c r="I14" s="5"/>
      <c r="J14" s="5"/>
      <c r="K14" s="5"/>
      <c r="L14" s="5"/>
    </row>
    <row r="15" spans="3:18" x14ac:dyDescent="0.35">
      <c r="C15" s="12" t="s">
        <v>31</v>
      </c>
      <c r="D15" s="7" t="s">
        <v>32</v>
      </c>
      <c r="E15" s="11"/>
      <c r="G15" s="7">
        <v>6</v>
      </c>
      <c r="H15" s="6">
        <f t="shared" si="0"/>
        <v>0.05</v>
      </c>
      <c r="I15" s="5"/>
      <c r="J15" s="5"/>
      <c r="K15" s="5"/>
      <c r="L15" s="5"/>
    </row>
    <row r="16" spans="3:18" x14ac:dyDescent="0.35">
      <c r="G16" s="7">
        <v>7</v>
      </c>
      <c r="H16" s="6">
        <f t="shared" si="0"/>
        <v>0.05</v>
      </c>
      <c r="I16" s="5"/>
      <c r="J16" s="5"/>
      <c r="K16" s="5"/>
      <c r="L16" s="5"/>
    </row>
    <row r="17" spans="3:12" x14ac:dyDescent="0.35">
      <c r="C17" s="12" t="s">
        <v>30</v>
      </c>
      <c r="D17" s="7" t="s">
        <v>40</v>
      </c>
      <c r="E17" s="10"/>
      <c r="G17" s="7">
        <v>8</v>
      </c>
      <c r="H17" s="6">
        <f t="shared" si="0"/>
        <v>0.05</v>
      </c>
      <c r="I17" s="5"/>
      <c r="J17" s="5"/>
      <c r="K17" s="5"/>
      <c r="L17" s="5"/>
    </row>
    <row r="18" spans="3:12" x14ac:dyDescent="0.35">
      <c r="C18" s="12" t="s">
        <v>31</v>
      </c>
      <c r="D18" s="7" t="s">
        <v>39</v>
      </c>
      <c r="E18" s="11"/>
      <c r="G18" s="7">
        <v>9</v>
      </c>
      <c r="H18" s="6">
        <f t="shared" si="0"/>
        <v>0.05</v>
      </c>
      <c r="I18" s="5"/>
      <c r="J18" s="5"/>
      <c r="K18" s="5"/>
      <c r="L18" s="5"/>
    </row>
    <row r="19" spans="3:12" x14ac:dyDescent="0.35">
      <c r="G19" s="7">
        <v>10</v>
      </c>
      <c r="H19" s="6">
        <f t="shared" si="0"/>
        <v>0.05</v>
      </c>
      <c r="I19" s="5"/>
      <c r="J19" s="5"/>
      <c r="K19" s="5"/>
      <c r="L19" s="5"/>
    </row>
    <row r="20" spans="3:12" x14ac:dyDescent="0.35">
      <c r="G20" s="7">
        <v>11</v>
      </c>
      <c r="H20" s="6">
        <f t="shared" si="0"/>
        <v>0.05</v>
      </c>
      <c r="I20" s="5"/>
      <c r="J20" s="5"/>
      <c r="K20" s="5"/>
      <c r="L20" s="5"/>
    </row>
    <row r="21" spans="3:12" x14ac:dyDescent="0.35">
      <c r="C21" s="4"/>
      <c r="D21" s="1" t="s">
        <v>7</v>
      </c>
      <c r="E21" s="5">
        <f>E14*E13</f>
        <v>0</v>
      </c>
      <c r="G21" s="7">
        <v>12</v>
      </c>
      <c r="H21" s="6">
        <f t="shared" si="0"/>
        <v>0.05</v>
      </c>
      <c r="I21" s="5"/>
      <c r="J21" s="5"/>
      <c r="K21" s="5"/>
      <c r="L21" s="5"/>
    </row>
    <row r="22" spans="3:12" x14ac:dyDescent="0.35">
      <c r="C22" s="5"/>
      <c r="D22" s="1" t="s">
        <v>8</v>
      </c>
      <c r="E22" s="5">
        <f>E21-E10</f>
        <v>-200000</v>
      </c>
      <c r="G22" s="7">
        <v>13</v>
      </c>
      <c r="H22" s="6">
        <f t="shared" si="0"/>
        <v>0.05</v>
      </c>
      <c r="I22" s="5"/>
      <c r="J22" s="5"/>
      <c r="K22" s="5"/>
      <c r="L22" s="5"/>
    </row>
    <row r="23" spans="3:12" x14ac:dyDescent="0.35">
      <c r="C23" s="5"/>
      <c r="D23" s="1" t="s">
        <v>9</v>
      </c>
      <c r="E23" s="5">
        <f>E22/E12</f>
        <v>-6666.666666666667</v>
      </c>
      <c r="G23" s="7">
        <v>14</v>
      </c>
      <c r="H23" s="6">
        <f t="shared" si="0"/>
        <v>0.05</v>
      </c>
      <c r="I23" s="5"/>
      <c r="J23" s="5"/>
      <c r="K23" s="5"/>
      <c r="L23" s="5"/>
    </row>
    <row r="24" spans="3:12" x14ac:dyDescent="0.35">
      <c r="C24" s="5"/>
      <c r="D24" s="1" t="s">
        <v>20</v>
      </c>
      <c r="E24" s="5">
        <f>E23/12</f>
        <v>-555.55555555555554</v>
      </c>
      <c r="G24" s="7">
        <v>15</v>
      </c>
      <c r="H24" s="6">
        <f t="shared" si="0"/>
        <v>0.05</v>
      </c>
      <c r="I24" s="5"/>
      <c r="J24" s="5"/>
      <c r="K24" s="5"/>
      <c r="L24" s="5"/>
    </row>
    <row r="25" spans="3:12" x14ac:dyDescent="0.35">
      <c r="C25" s="5"/>
      <c r="G25" s="7">
        <v>16</v>
      </c>
      <c r="H25" s="6">
        <f t="shared" si="0"/>
        <v>0.05</v>
      </c>
      <c r="I25" s="5"/>
      <c r="J25" s="5"/>
      <c r="K25" s="5"/>
      <c r="L25" s="5"/>
    </row>
    <row r="26" spans="3:12" x14ac:dyDescent="0.35">
      <c r="C26" s="5"/>
      <c r="D26" s="1" t="s">
        <v>10</v>
      </c>
      <c r="E26" s="5">
        <f>E14*12</f>
        <v>0</v>
      </c>
      <c r="G26" s="7">
        <v>17</v>
      </c>
      <c r="H26" s="6">
        <f t="shared" si="0"/>
        <v>0.05</v>
      </c>
      <c r="I26" s="5"/>
      <c r="J26" s="5"/>
      <c r="K26" s="5"/>
      <c r="L26" s="5"/>
    </row>
    <row r="27" spans="3:12" x14ac:dyDescent="0.35">
      <c r="C27" s="5"/>
      <c r="D27" s="1"/>
      <c r="E27" s="4"/>
      <c r="G27" s="7">
        <v>18</v>
      </c>
      <c r="H27" s="6">
        <f t="shared" si="0"/>
        <v>0.05</v>
      </c>
      <c r="I27" s="5"/>
      <c r="J27" s="5"/>
      <c r="K27" s="5"/>
      <c r="L27" s="5"/>
    </row>
    <row r="28" spans="3:12" x14ac:dyDescent="0.35">
      <c r="D28" s="1" t="s">
        <v>11</v>
      </c>
      <c r="E28" s="5">
        <v>20000</v>
      </c>
      <c r="G28" s="7">
        <v>19</v>
      </c>
      <c r="H28" s="6">
        <f t="shared" si="0"/>
        <v>0.05</v>
      </c>
      <c r="I28" s="5"/>
      <c r="J28" s="5"/>
      <c r="K28" s="5"/>
      <c r="L28" s="5"/>
    </row>
    <row r="29" spans="3:12" x14ac:dyDescent="0.35">
      <c r="D29" s="2"/>
      <c r="E29" s="4"/>
      <c r="G29" s="7">
        <v>20</v>
      </c>
      <c r="H29" s="6">
        <f t="shared" si="0"/>
        <v>0.05</v>
      </c>
      <c r="I29" s="5"/>
      <c r="J29" s="5"/>
      <c r="K29" s="5"/>
      <c r="L29" s="5"/>
    </row>
    <row r="30" spans="3:12" ht="15.5" x14ac:dyDescent="0.35">
      <c r="D30" s="20" t="s">
        <v>21</v>
      </c>
      <c r="E30" s="21"/>
      <c r="G30" s="7">
        <v>21</v>
      </c>
      <c r="H30" s="6">
        <f t="shared" si="0"/>
        <v>0.05</v>
      </c>
      <c r="I30" s="5"/>
      <c r="J30" s="5"/>
      <c r="K30" s="5"/>
      <c r="L30" s="5"/>
    </row>
    <row r="31" spans="3:12" x14ac:dyDescent="0.35">
      <c r="G31" s="7">
        <v>22</v>
      </c>
      <c r="H31" s="6">
        <f t="shared" si="0"/>
        <v>0.05</v>
      </c>
      <c r="I31" s="5"/>
      <c r="J31" s="5"/>
      <c r="K31" s="5"/>
      <c r="L31" s="5"/>
    </row>
    <row r="32" spans="3:12" x14ac:dyDescent="0.35">
      <c r="D32" s="1" t="s">
        <v>14</v>
      </c>
      <c r="E32" s="5">
        <v>40</v>
      </c>
      <c r="G32" s="7">
        <v>23</v>
      </c>
      <c r="H32" s="6">
        <f t="shared" si="0"/>
        <v>0.05</v>
      </c>
      <c r="I32" s="5"/>
      <c r="J32" s="5"/>
      <c r="K32" s="5"/>
      <c r="L32" s="5"/>
    </row>
    <row r="33" spans="3:12" x14ac:dyDescent="0.35">
      <c r="C33" s="5"/>
      <c r="D33" s="1" t="s">
        <v>15</v>
      </c>
      <c r="E33" s="5">
        <v>95</v>
      </c>
      <c r="G33" s="7">
        <v>24</v>
      </c>
      <c r="H33" s="6">
        <f t="shared" si="0"/>
        <v>0.05</v>
      </c>
      <c r="I33" s="5"/>
      <c r="J33" s="5"/>
      <c r="K33" s="5"/>
      <c r="L33" s="5"/>
    </row>
    <row r="34" spans="3:12" x14ac:dyDescent="0.35">
      <c r="D34" s="1" t="s">
        <v>16</v>
      </c>
      <c r="E34" s="5">
        <v>120</v>
      </c>
      <c r="G34" s="7">
        <v>25</v>
      </c>
      <c r="H34" s="6">
        <f t="shared" si="0"/>
        <v>0.05</v>
      </c>
      <c r="I34" s="5"/>
      <c r="J34" s="5"/>
      <c r="K34" s="5"/>
      <c r="L34" s="5"/>
    </row>
    <row r="35" spans="3:12" x14ac:dyDescent="0.35">
      <c r="D35" s="1" t="s">
        <v>34</v>
      </c>
      <c r="E35" s="5">
        <v>60</v>
      </c>
      <c r="G35" s="7">
        <v>26</v>
      </c>
      <c r="H35" s="6">
        <f t="shared" si="0"/>
        <v>0.05</v>
      </c>
      <c r="I35" s="5"/>
      <c r="J35" s="5"/>
      <c r="K35" s="5"/>
      <c r="L35" s="5"/>
    </row>
    <row r="36" spans="3:12" x14ac:dyDescent="0.35">
      <c r="D36" s="1" t="s">
        <v>35</v>
      </c>
      <c r="E36" s="5">
        <v>50</v>
      </c>
      <c r="G36" s="7">
        <v>27</v>
      </c>
      <c r="H36" s="6">
        <f t="shared" si="0"/>
        <v>0.05</v>
      </c>
      <c r="I36" s="5"/>
      <c r="J36" s="5"/>
      <c r="K36" s="5"/>
      <c r="L36" s="5"/>
    </row>
    <row r="37" spans="3:12" x14ac:dyDescent="0.35">
      <c r="E37" s="5"/>
      <c r="G37" s="7">
        <v>28</v>
      </c>
      <c r="H37" s="6">
        <f t="shared" si="0"/>
        <v>0.05</v>
      </c>
      <c r="I37" s="5"/>
      <c r="J37" s="5"/>
      <c r="K37" s="5"/>
      <c r="L37" s="5"/>
    </row>
    <row r="38" spans="3:12" x14ac:dyDescent="0.35">
      <c r="D38" s="1" t="s">
        <v>19</v>
      </c>
      <c r="E38" s="5">
        <f>SUM(E32:E36)</f>
        <v>365</v>
      </c>
      <c r="G38" s="7">
        <v>29</v>
      </c>
      <c r="H38" s="6">
        <f t="shared" si="0"/>
        <v>0.05</v>
      </c>
      <c r="I38" s="5"/>
      <c r="J38" s="5"/>
      <c r="K38" s="5"/>
      <c r="L38" s="5"/>
    </row>
    <row r="39" spans="3:12" x14ac:dyDescent="0.35">
      <c r="G39" s="7">
        <v>30</v>
      </c>
      <c r="H39" s="6">
        <f t="shared" si="0"/>
        <v>0.05</v>
      </c>
      <c r="I39" s="5"/>
      <c r="J39" s="5"/>
      <c r="K39" s="5"/>
      <c r="L39" s="5"/>
    </row>
    <row r="40" spans="3:12" ht="15.5" x14ac:dyDescent="0.35">
      <c r="D40" s="20" t="s">
        <v>22</v>
      </c>
      <c r="E40" s="21"/>
      <c r="G40" s="7">
        <v>31</v>
      </c>
      <c r="H40" s="6">
        <f t="shared" si="0"/>
        <v>0.05</v>
      </c>
      <c r="I40" s="5"/>
      <c r="J40" s="5"/>
      <c r="K40" s="5"/>
      <c r="L40" s="5"/>
    </row>
    <row r="41" spans="3:12" x14ac:dyDescent="0.35">
      <c r="G41" s="7">
        <v>32</v>
      </c>
      <c r="H41" s="6">
        <f t="shared" si="0"/>
        <v>0.05</v>
      </c>
      <c r="I41" s="5"/>
      <c r="J41" s="5"/>
      <c r="K41" s="5"/>
      <c r="L41" s="5"/>
    </row>
    <row r="42" spans="3:12" x14ac:dyDescent="0.35">
      <c r="D42" s="7" t="s">
        <v>42</v>
      </c>
      <c r="E42" s="5">
        <f>E14+E38</f>
        <v>365</v>
      </c>
      <c r="G42" s="7">
        <v>33</v>
      </c>
      <c r="H42" s="6">
        <f t="shared" si="0"/>
        <v>0.05</v>
      </c>
      <c r="I42" s="5"/>
      <c r="J42" s="5"/>
      <c r="K42" s="5"/>
      <c r="L42" s="5"/>
    </row>
    <row r="43" spans="3:12" ht="17" customHeight="1" x14ac:dyDescent="0.35">
      <c r="D43" s="7" t="s">
        <v>41</v>
      </c>
      <c r="E43" s="5">
        <f>E38+E15</f>
        <v>365</v>
      </c>
      <c r="G43" s="7">
        <v>34</v>
      </c>
      <c r="H43" s="6">
        <f t="shared" si="0"/>
        <v>0.05</v>
      </c>
      <c r="I43" s="5"/>
      <c r="J43" s="5"/>
      <c r="K43" s="5"/>
      <c r="L43" s="5"/>
    </row>
    <row r="44" spans="3:12" x14ac:dyDescent="0.35">
      <c r="G44" s="7">
        <v>35</v>
      </c>
      <c r="H44" s="6">
        <f t="shared" si="0"/>
        <v>0.05</v>
      </c>
      <c r="I44" s="5"/>
      <c r="J44" s="5"/>
      <c r="K44" s="5"/>
      <c r="L44" s="5"/>
    </row>
    <row r="45" spans="3:12" ht="18.5" customHeight="1" x14ac:dyDescent="0.35">
      <c r="G45" s="7">
        <v>36</v>
      </c>
      <c r="H45" s="6">
        <f t="shared" si="0"/>
        <v>0.05</v>
      </c>
      <c r="I45" s="5"/>
      <c r="J45" s="5"/>
      <c r="K45" s="5"/>
      <c r="L45" s="5"/>
    </row>
    <row r="46" spans="3:12" x14ac:dyDescent="0.35">
      <c r="G46" s="7">
        <v>37</v>
      </c>
      <c r="H46" s="6">
        <f t="shared" si="0"/>
        <v>0.05</v>
      </c>
      <c r="I46" s="5"/>
      <c r="J46" s="5"/>
      <c r="K46" s="5"/>
      <c r="L46" s="5"/>
    </row>
    <row r="47" spans="3:12" x14ac:dyDescent="0.35">
      <c r="G47" s="7">
        <v>38</v>
      </c>
      <c r="H47" s="6">
        <f t="shared" si="0"/>
        <v>0.05</v>
      </c>
      <c r="I47" s="5"/>
      <c r="J47" s="5"/>
      <c r="K47" s="5"/>
      <c r="L47" s="5"/>
    </row>
    <row r="48" spans="3:12" x14ac:dyDescent="0.35">
      <c r="G48" s="7">
        <v>39</v>
      </c>
      <c r="H48" s="6">
        <f t="shared" si="0"/>
        <v>0.05</v>
      </c>
      <c r="I48" s="5"/>
      <c r="J48" s="5"/>
      <c r="K48" s="5"/>
      <c r="L48" s="5"/>
    </row>
    <row r="49" spans="7:12" x14ac:dyDescent="0.35">
      <c r="G49" s="7">
        <v>40</v>
      </c>
      <c r="H49" s="6">
        <f t="shared" si="0"/>
        <v>0.05</v>
      </c>
      <c r="I49" s="5"/>
      <c r="J49" s="5"/>
      <c r="K49" s="5"/>
      <c r="L49" s="5"/>
    </row>
    <row r="50" spans="7:12" x14ac:dyDescent="0.35">
      <c r="G50" s="7">
        <v>41</v>
      </c>
      <c r="H50" s="6">
        <f t="shared" si="0"/>
        <v>0.05</v>
      </c>
      <c r="I50" s="5"/>
      <c r="J50" s="5"/>
      <c r="K50" s="5"/>
      <c r="L50" s="5"/>
    </row>
    <row r="51" spans="7:12" x14ac:dyDescent="0.35">
      <c r="G51" s="7">
        <v>42</v>
      </c>
      <c r="H51" s="6">
        <f t="shared" si="0"/>
        <v>0.05</v>
      </c>
      <c r="I51" s="5"/>
      <c r="J51" s="5"/>
      <c r="K51" s="5"/>
      <c r="L51" s="5"/>
    </row>
    <row r="52" spans="7:12" x14ac:dyDescent="0.35">
      <c r="G52" s="7">
        <v>43</v>
      </c>
      <c r="H52" s="6">
        <f t="shared" si="0"/>
        <v>0.05</v>
      </c>
      <c r="I52" s="5"/>
      <c r="J52" s="5"/>
      <c r="K52" s="5"/>
      <c r="L52" s="5"/>
    </row>
    <row r="53" spans="7:12" x14ac:dyDescent="0.35">
      <c r="G53" s="7">
        <v>44</v>
      </c>
      <c r="H53" s="6">
        <f t="shared" si="0"/>
        <v>0.05</v>
      </c>
      <c r="I53" s="5"/>
      <c r="J53" s="5"/>
      <c r="K53" s="5"/>
      <c r="L53" s="5"/>
    </row>
    <row r="54" spans="7:12" x14ac:dyDescent="0.35">
      <c r="G54" s="7">
        <v>45</v>
      </c>
      <c r="H54" s="6">
        <f t="shared" si="0"/>
        <v>0.05</v>
      </c>
      <c r="I54" s="5"/>
      <c r="J54" s="5"/>
      <c r="K54" s="5"/>
      <c r="L54" s="5"/>
    </row>
    <row r="55" spans="7:12" x14ac:dyDescent="0.35">
      <c r="G55" s="7">
        <v>46</v>
      </c>
      <c r="H55" s="6">
        <f t="shared" si="0"/>
        <v>0.05</v>
      </c>
      <c r="I55" s="5"/>
      <c r="J55" s="5"/>
      <c r="K55" s="5"/>
      <c r="L55" s="5"/>
    </row>
    <row r="56" spans="7:12" x14ac:dyDescent="0.35">
      <c r="G56" s="7">
        <v>47</v>
      </c>
      <c r="H56" s="6">
        <f t="shared" si="0"/>
        <v>0.05</v>
      </c>
      <c r="I56" s="5"/>
      <c r="J56" s="5"/>
      <c r="K56" s="5"/>
      <c r="L56" s="5"/>
    </row>
    <row r="57" spans="7:12" x14ac:dyDescent="0.35">
      <c r="G57" s="7">
        <v>48</v>
      </c>
      <c r="H57" s="6">
        <f t="shared" si="0"/>
        <v>0.05</v>
      </c>
      <c r="I57" s="5"/>
      <c r="J57" s="5"/>
      <c r="K57" s="5"/>
      <c r="L57" s="5"/>
    </row>
    <row r="58" spans="7:12" x14ac:dyDescent="0.35">
      <c r="G58" s="7">
        <v>49</v>
      </c>
      <c r="H58" s="6">
        <f t="shared" si="0"/>
        <v>0.05</v>
      </c>
      <c r="I58" s="5"/>
      <c r="J58" s="5"/>
      <c r="K58" s="5"/>
      <c r="L58" s="5"/>
    </row>
    <row r="59" spans="7:12" x14ac:dyDescent="0.35">
      <c r="G59" s="7">
        <v>50</v>
      </c>
      <c r="H59" s="6">
        <f t="shared" si="0"/>
        <v>0.05</v>
      </c>
      <c r="I59" s="5"/>
      <c r="J59" s="5"/>
      <c r="K59" s="5"/>
      <c r="L59" s="5"/>
    </row>
    <row r="60" spans="7:12" x14ac:dyDescent="0.35">
      <c r="G60" s="7">
        <v>51</v>
      </c>
      <c r="H60" s="6">
        <f t="shared" si="0"/>
        <v>0.05</v>
      </c>
      <c r="I60" s="5"/>
      <c r="J60" s="5"/>
      <c r="K60" s="5"/>
      <c r="L60" s="5"/>
    </row>
    <row r="61" spans="7:12" x14ac:dyDescent="0.35">
      <c r="G61" s="7">
        <v>52</v>
      </c>
      <c r="H61" s="6">
        <f t="shared" si="0"/>
        <v>0.05</v>
      </c>
      <c r="I61" s="5"/>
      <c r="J61" s="5"/>
      <c r="K61" s="5"/>
      <c r="L61" s="5"/>
    </row>
    <row r="62" spans="7:12" x14ac:dyDescent="0.35">
      <c r="G62" s="7">
        <v>53</v>
      </c>
      <c r="H62" s="6">
        <f t="shared" si="0"/>
        <v>0.05</v>
      </c>
      <c r="I62" s="5"/>
      <c r="J62" s="5"/>
      <c r="K62" s="5"/>
      <c r="L62" s="5"/>
    </row>
    <row r="63" spans="7:12" x14ac:dyDescent="0.35">
      <c r="G63" s="7">
        <v>54</v>
      </c>
      <c r="H63" s="6">
        <f t="shared" si="0"/>
        <v>0.05</v>
      </c>
      <c r="I63" s="5"/>
      <c r="J63" s="5"/>
      <c r="K63" s="5"/>
      <c r="L63" s="5"/>
    </row>
    <row r="64" spans="7:12" x14ac:dyDescent="0.35">
      <c r="G64" s="7">
        <v>55</v>
      </c>
      <c r="H64" s="6">
        <f t="shared" si="0"/>
        <v>0.05</v>
      </c>
      <c r="I64" s="5"/>
      <c r="J64" s="5"/>
      <c r="K64" s="5"/>
      <c r="L64" s="5"/>
    </row>
    <row r="65" spans="7:12" x14ac:dyDescent="0.35">
      <c r="G65" s="7">
        <v>56</v>
      </c>
      <c r="H65" s="6">
        <f t="shared" si="0"/>
        <v>0.05</v>
      </c>
      <c r="I65" s="5"/>
      <c r="J65" s="5"/>
      <c r="K65" s="5"/>
      <c r="L65" s="5"/>
    </row>
    <row r="66" spans="7:12" x14ac:dyDescent="0.35">
      <c r="G66" s="7">
        <v>57</v>
      </c>
      <c r="H66" s="6">
        <f t="shared" si="0"/>
        <v>0.05</v>
      </c>
      <c r="I66" s="5"/>
      <c r="J66" s="5"/>
      <c r="K66" s="5"/>
      <c r="L66" s="5"/>
    </row>
    <row r="67" spans="7:12" x14ac:dyDescent="0.35">
      <c r="G67" s="7">
        <v>58</v>
      </c>
      <c r="H67" s="6">
        <f t="shared" si="0"/>
        <v>0.05</v>
      </c>
      <c r="I67" s="5"/>
      <c r="J67" s="5"/>
      <c r="K67" s="5"/>
      <c r="L67" s="5"/>
    </row>
    <row r="68" spans="7:12" x14ac:dyDescent="0.35">
      <c r="G68" s="7">
        <v>59</v>
      </c>
      <c r="H68" s="6">
        <f t="shared" si="0"/>
        <v>0.05</v>
      </c>
      <c r="I68" s="5"/>
      <c r="J68" s="5"/>
      <c r="K68" s="5"/>
      <c r="L68" s="5"/>
    </row>
    <row r="69" spans="7:12" x14ac:dyDescent="0.35">
      <c r="G69" s="7">
        <v>60</v>
      </c>
      <c r="H69" s="6">
        <f t="shared" si="0"/>
        <v>0.05</v>
      </c>
      <c r="I69" s="5"/>
      <c r="J69" s="5"/>
      <c r="K69" s="5"/>
      <c r="L69" s="5"/>
    </row>
    <row r="70" spans="7:12" x14ac:dyDescent="0.35">
      <c r="G70" s="7">
        <v>61</v>
      </c>
      <c r="H70" s="6">
        <f t="shared" si="0"/>
        <v>0.05</v>
      </c>
      <c r="I70" s="5"/>
      <c r="J70" s="5"/>
      <c r="K70" s="5"/>
      <c r="L70" s="5"/>
    </row>
    <row r="71" spans="7:12" x14ac:dyDescent="0.35">
      <c r="G71" s="7">
        <v>62</v>
      </c>
      <c r="H71" s="6">
        <f t="shared" si="0"/>
        <v>0.05</v>
      </c>
      <c r="I71" s="5"/>
      <c r="J71" s="5"/>
      <c r="K71" s="5"/>
      <c r="L71" s="5"/>
    </row>
    <row r="72" spans="7:12" x14ac:dyDescent="0.35">
      <c r="G72" s="7">
        <v>63</v>
      </c>
      <c r="H72" s="6">
        <f t="shared" si="0"/>
        <v>0.05</v>
      </c>
      <c r="I72" s="5"/>
      <c r="J72" s="5"/>
      <c r="K72" s="5"/>
      <c r="L72" s="5"/>
    </row>
    <row r="73" spans="7:12" x14ac:dyDescent="0.35">
      <c r="G73" s="7">
        <v>64</v>
      </c>
      <c r="H73" s="6">
        <f t="shared" si="0"/>
        <v>0.05</v>
      </c>
      <c r="I73" s="5"/>
      <c r="J73" s="5"/>
      <c r="K73" s="5"/>
      <c r="L73" s="5"/>
    </row>
    <row r="74" spans="7:12" x14ac:dyDescent="0.35">
      <c r="G74" s="7">
        <v>65</v>
      </c>
      <c r="H74" s="6">
        <f t="shared" ref="H74:H137" si="1">$E$11</f>
        <v>0.05</v>
      </c>
      <c r="I74" s="5"/>
      <c r="J74" s="5"/>
      <c r="K74" s="5"/>
      <c r="L74" s="5"/>
    </row>
    <row r="75" spans="7:12" x14ac:dyDescent="0.35">
      <c r="G75" s="7">
        <v>66</v>
      </c>
      <c r="H75" s="6">
        <f t="shared" si="1"/>
        <v>0.05</v>
      </c>
      <c r="I75" s="5"/>
      <c r="J75" s="5"/>
      <c r="K75" s="5"/>
      <c r="L75" s="5"/>
    </row>
    <row r="76" spans="7:12" x14ac:dyDescent="0.35">
      <c r="G76" s="7">
        <v>67</v>
      </c>
      <c r="H76" s="6">
        <f t="shared" si="1"/>
        <v>0.05</v>
      </c>
      <c r="I76" s="5"/>
      <c r="J76" s="5"/>
      <c r="K76" s="5"/>
      <c r="L76" s="5"/>
    </row>
    <row r="77" spans="7:12" x14ac:dyDescent="0.35">
      <c r="G77" s="7">
        <v>68</v>
      </c>
      <c r="H77" s="6">
        <f t="shared" si="1"/>
        <v>0.05</v>
      </c>
      <c r="I77" s="5"/>
      <c r="J77" s="5"/>
      <c r="K77" s="5"/>
      <c r="L77" s="5"/>
    </row>
    <row r="78" spans="7:12" x14ac:dyDescent="0.35">
      <c r="G78" s="7">
        <v>69</v>
      </c>
      <c r="H78" s="6">
        <f t="shared" si="1"/>
        <v>0.05</v>
      </c>
      <c r="I78" s="5"/>
      <c r="J78" s="5"/>
      <c r="K78" s="5"/>
      <c r="L78" s="5"/>
    </row>
    <row r="79" spans="7:12" x14ac:dyDescent="0.35">
      <c r="G79" s="7">
        <v>70</v>
      </c>
      <c r="H79" s="6">
        <f t="shared" si="1"/>
        <v>0.05</v>
      </c>
      <c r="I79" s="5"/>
      <c r="J79" s="5"/>
      <c r="K79" s="5"/>
      <c r="L79" s="5"/>
    </row>
    <row r="80" spans="7:12" x14ac:dyDescent="0.35">
      <c r="G80" s="7">
        <v>71</v>
      </c>
      <c r="H80" s="6">
        <f t="shared" si="1"/>
        <v>0.05</v>
      </c>
      <c r="I80" s="5"/>
      <c r="J80" s="5"/>
      <c r="K80" s="5"/>
      <c r="L80" s="5"/>
    </row>
    <row r="81" spans="7:12" x14ac:dyDescent="0.35">
      <c r="G81" s="7">
        <v>72</v>
      </c>
      <c r="H81" s="6">
        <f t="shared" si="1"/>
        <v>0.05</v>
      </c>
      <c r="I81" s="5"/>
      <c r="J81" s="5"/>
      <c r="K81" s="5"/>
      <c r="L81" s="5"/>
    </row>
    <row r="82" spans="7:12" x14ac:dyDescent="0.35">
      <c r="G82" s="7">
        <v>73</v>
      </c>
      <c r="H82" s="6">
        <f t="shared" si="1"/>
        <v>0.05</v>
      </c>
      <c r="I82" s="5"/>
      <c r="J82" s="5"/>
      <c r="K82" s="5"/>
      <c r="L82" s="5"/>
    </row>
    <row r="83" spans="7:12" x14ac:dyDescent="0.35">
      <c r="G83" s="7">
        <v>74</v>
      </c>
      <c r="H83" s="6">
        <f t="shared" si="1"/>
        <v>0.05</v>
      </c>
      <c r="I83" s="5"/>
      <c r="J83" s="5"/>
      <c r="K83" s="5"/>
      <c r="L83" s="5"/>
    </row>
    <row r="84" spans="7:12" x14ac:dyDescent="0.35">
      <c r="G84" s="7">
        <v>75</v>
      </c>
      <c r="H84" s="6">
        <f t="shared" si="1"/>
        <v>0.05</v>
      </c>
      <c r="I84" s="5"/>
      <c r="J84" s="5"/>
      <c r="K84" s="5"/>
      <c r="L84" s="5"/>
    </row>
    <row r="85" spans="7:12" x14ac:dyDescent="0.35">
      <c r="G85" s="7">
        <v>76</v>
      </c>
      <c r="H85" s="6">
        <f t="shared" si="1"/>
        <v>0.05</v>
      </c>
      <c r="I85" s="5"/>
      <c r="J85" s="5"/>
      <c r="K85" s="5"/>
      <c r="L85" s="5"/>
    </row>
    <row r="86" spans="7:12" x14ac:dyDescent="0.35">
      <c r="G86" s="7">
        <v>77</v>
      </c>
      <c r="H86" s="6">
        <f t="shared" si="1"/>
        <v>0.05</v>
      </c>
      <c r="I86" s="5"/>
      <c r="J86" s="5"/>
      <c r="K86" s="5"/>
      <c r="L86" s="5"/>
    </row>
    <row r="87" spans="7:12" x14ac:dyDescent="0.35">
      <c r="G87" s="7">
        <v>78</v>
      </c>
      <c r="H87" s="6">
        <f t="shared" si="1"/>
        <v>0.05</v>
      </c>
      <c r="I87" s="5"/>
      <c r="J87" s="5"/>
      <c r="K87" s="5"/>
      <c r="L87" s="5"/>
    </row>
    <row r="88" spans="7:12" x14ac:dyDescent="0.35">
      <c r="G88" s="7">
        <v>79</v>
      </c>
      <c r="H88" s="6">
        <f t="shared" si="1"/>
        <v>0.05</v>
      </c>
      <c r="I88" s="5"/>
      <c r="J88" s="5"/>
      <c r="K88" s="5"/>
      <c r="L88" s="5"/>
    </row>
    <row r="89" spans="7:12" x14ac:dyDescent="0.35">
      <c r="G89" s="7">
        <v>80</v>
      </c>
      <c r="H89" s="6">
        <f t="shared" si="1"/>
        <v>0.05</v>
      </c>
      <c r="I89" s="5"/>
      <c r="J89" s="5"/>
      <c r="K89" s="5"/>
      <c r="L89" s="5"/>
    </row>
    <row r="90" spans="7:12" x14ac:dyDescent="0.35">
      <c r="G90" s="7">
        <v>81</v>
      </c>
      <c r="H90" s="6">
        <f t="shared" si="1"/>
        <v>0.05</v>
      </c>
      <c r="I90" s="5"/>
      <c r="J90" s="5"/>
      <c r="K90" s="5"/>
      <c r="L90" s="5"/>
    </row>
    <row r="91" spans="7:12" x14ac:dyDescent="0.35">
      <c r="G91" s="7">
        <v>82</v>
      </c>
      <c r="H91" s="6">
        <f t="shared" si="1"/>
        <v>0.05</v>
      </c>
      <c r="I91" s="5"/>
      <c r="J91" s="5"/>
      <c r="K91" s="5"/>
      <c r="L91" s="5"/>
    </row>
    <row r="92" spans="7:12" x14ac:dyDescent="0.35">
      <c r="G92" s="7">
        <v>83</v>
      </c>
      <c r="H92" s="6">
        <f t="shared" si="1"/>
        <v>0.05</v>
      </c>
      <c r="I92" s="5"/>
      <c r="J92" s="5"/>
      <c r="K92" s="5"/>
      <c r="L92" s="5"/>
    </row>
    <row r="93" spans="7:12" x14ac:dyDescent="0.35">
      <c r="G93" s="7">
        <v>84</v>
      </c>
      <c r="H93" s="6">
        <f t="shared" si="1"/>
        <v>0.05</v>
      </c>
      <c r="I93" s="5"/>
      <c r="J93" s="5"/>
      <c r="K93" s="5"/>
      <c r="L93" s="5"/>
    </row>
    <row r="94" spans="7:12" x14ac:dyDescent="0.35">
      <c r="G94" s="7">
        <v>85</v>
      </c>
      <c r="H94" s="6">
        <f t="shared" si="1"/>
        <v>0.05</v>
      </c>
      <c r="I94" s="5"/>
      <c r="J94" s="5"/>
      <c r="K94" s="5"/>
      <c r="L94" s="5"/>
    </row>
    <row r="95" spans="7:12" x14ac:dyDescent="0.35">
      <c r="G95" s="7">
        <v>86</v>
      </c>
      <c r="H95" s="6">
        <f t="shared" si="1"/>
        <v>0.05</v>
      </c>
      <c r="I95" s="5"/>
      <c r="J95" s="5"/>
      <c r="K95" s="5"/>
      <c r="L95" s="5"/>
    </row>
    <row r="96" spans="7:12" x14ac:dyDescent="0.35">
      <c r="G96" s="7">
        <v>87</v>
      </c>
      <c r="H96" s="6">
        <f t="shared" si="1"/>
        <v>0.05</v>
      </c>
      <c r="I96" s="5"/>
      <c r="J96" s="5"/>
      <c r="K96" s="5"/>
      <c r="L96" s="5"/>
    </row>
    <row r="97" spans="7:12" x14ac:dyDescent="0.35">
      <c r="G97" s="7">
        <v>88</v>
      </c>
      <c r="H97" s="6">
        <f t="shared" si="1"/>
        <v>0.05</v>
      </c>
      <c r="I97" s="5"/>
      <c r="J97" s="5"/>
      <c r="K97" s="5"/>
      <c r="L97" s="5"/>
    </row>
    <row r="98" spans="7:12" x14ac:dyDescent="0.35">
      <c r="G98" s="7">
        <v>89</v>
      </c>
      <c r="H98" s="6">
        <f t="shared" si="1"/>
        <v>0.05</v>
      </c>
      <c r="I98" s="5"/>
      <c r="J98" s="5"/>
      <c r="K98" s="5"/>
      <c r="L98" s="5"/>
    </row>
    <row r="99" spans="7:12" x14ac:dyDescent="0.35">
      <c r="G99" s="7">
        <v>90</v>
      </c>
      <c r="H99" s="6">
        <f t="shared" si="1"/>
        <v>0.05</v>
      </c>
      <c r="I99" s="5"/>
      <c r="J99" s="5"/>
      <c r="K99" s="5"/>
      <c r="L99" s="5"/>
    </row>
    <row r="100" spans="7:12" x14ac:dyDescent="0.35">
      <c r="G100" s="7">
        <v>91</v>
      </c>
      <c r="H100" s="6">
        <f t="shared" si="1"/>
        <v>0.05</v>
      </c>
      <c r="I100" s="5"/>
      <c r="J100" s="5"/>
      <c r="K100" s="5"/>
      <c r="L100" s="5"/>
    </row>
    <row r="101" spans="7:12" x14ac:dyDescent="0.35">
      <c r="G101" s="7">
        <v>92</v>
      </c>
      <c r="H101" s="6">
        <f t="shared" si="1"/>
        <v>0.05</v>
      </c>
      <c r="I101" s="5"/>
      <c r="J101" s="5"/>
      <c r="K101" s="5"/>
      <c r="L101" s="5"/>
    </row>
    <row r="102" spans="7:12" x14ac:dyDescent="0.35">
      <c r="G102" s="7">
        <v>93</v>
      </c>
      <c r="H102" s="6">
        <f t="shared" si="1"/>
        <v>0.05</v>
      </c>
      <c r="I102" s="5"/>
      <c r="J102" s="5"/>
      <c r="K102" s="5"/>
      <c r="L102" s="5"/>
    </row>
    <row r="103" spans="7:12" x14ac:dyDescent="0.35">
      <c r="G103" s="7">
        <v>94</v>
      </c>
      <c r="H103" s="6">
        <f t="shared" si="1"/>
        <v>0.05</v>
      </c>
      <c r="I103" s="5"/>
      <c r="J103" s="5"/>
      <c r="K103" s="5"/>
      <c r="L103" s="5"/>
    </row>
    <row r="104" spans="7:12" x14ac:dyDescent="0.35">
      <c r="G104" s="7">
        <v>95</v>
      </c>
      <c r="H104" s="6">
        <f t="shared" si="1"/>
        <v>0.05</v>
      </c>
      <c r="I104" s="5"/>
      <c r="J104" s="5"/>
      <c r="K104" s="5"/>
      <c r="L104" s="5"/>
    </row>
    <row r="105" spans="7:12" x14ac:dyDescent="0.35">
      <c r="G105" s="7">
        <v>96</v>
      </c>
      <c r="H105" s="6">
        <f t="shared" si="1"/>
        <v>0.05</v>
      </c>
      <c r="I105" s="5"/>
      <c r="J105" s="5"/>
      <c r="K105" s="5"/>
      <c r="L105" s="5"/>
    </row>
    <row r="106" spans="7:12" x14ac:dyDescent="0.35">
      <c r="G106" s="7">
        <v>97</v>
      </c>
      <c r="H106" s="6">
        <f t="shared" si="1"/>
        <v>0.05</v>
      </c>
      <c r="I106" s="5"/>
      <c r="J106" s="5"/>
      <c r="K106" s="5"/>
      <c r="L106" s="5"/>
    </row>
    <row r="107" spans="7:12" x14ac:dyDescent="0.35">
      <c r="G107" s="7">
        <v>98</v>
      </c>
      <c r="H107" s="6">
        <f t="shared" si="1"/>
        <v>0.05</v>
      </c>
      <c r="I107" s="5"/>
      <c r="J107" s="5"/>
      <c r="K107" s="5"/>
      <c r="L107" s="5"/>
    </row>
    <row r="108" spans="7:12" x14ac:dyDescent="0.35">
      <c r="G108" s="7">
        <v>99</v>
      </c>
      <c r="H108" s="6">
        <f t="shared" si="1"/>
        <v>0.05</v>
      </c>
      <c r="I108" s="5"/>
      <c r="J108" s="5"/>
      <c r="K108" s="5"/>
      <c r="L108" s="5"/>
    </row>
    <row r="109" spans="7:12" x14ac:dyDescent="0.35">
      <c r="G109" s="7">
        <v>100</v>
      </c>
      <c r="H109" s="6">
        <f t="shared" si="1"/>
        <v>0.05</v>
      </c>
      <c r="I109" s="5"/>
      <c r="J109" s="5"/>
      <c r="K109" s="5"/>
      <c r="L109" s="5"/>
    </row>
    <row r="110" spans="7:12" x14ac:dyDescent="0.35">
      <c r="G110" s="7">
        <v>101</v>
      </c>
      <c r="H110" s="6">
        <f t="shared" si="1"/>
        <v>0.05</v>
      </c>
      <c r="I110" s="5"/>
      <c r="J110" s="5"/>
      <c r="K110" s="5"/>
      <c r="L110" s="5"/>
    </row>
    <row r="111" spans="7:12" x14ac:dyDescent="0.35">
      <c r="G111" s="7">
        <v>102</v>
      </c>
      <c r="H111" s="6">
        <f t="shared" si="1"/>
        <v>0.05</v>
      </c>
      <c r="I111" s="5"/>
      <c r="J111" s="5"/>
      <c r="K111" s="5"/>
      <c r="L111" s="5"/>
    </row>
    <row r="112" spans="7:12" x14ac:dyDescent="0.35">
      <c r="G112" s="7">
        <v>103</v>
      </c>
      <c r="H112" s="6">
        <f t="shared" si="1"/>
        <v>0.05</v>
      </c>
      <c r="I112" s="5"/>
      <c r="J112" s="5"/>
      <c r="K112" s="5"/>
      <c r="L112" s="5"/>
    </row>
    <row r="113" spans="7:12" x14ac:dyDescent="0.35">
      <c r="G113" s="7">
        <v>104</v>
      </c>
      <c r="H113" s="6">
        <f t="shared" si="1"/>
        <v>0.05</v>
      </c>
      <c r="I113" s="5"/>
      <c r="J113" s="5"/>
      <c r="K113" s="5"/>
      <c r="L113" s="5"/>
    </row>
    <row r="114" spans="7:12" x14ac:dyDescent="0.35">
      <c r="G114" s="7">
        <v>105</v>
      </c>
      <c r="H114" s="6">
        <f t="shared" si="1"/>
        <v>0.05</v>
      </c>
      <c r="I114" s="5"/>
      <c r="J114" s="5"/>
      <c r="K114" s="5"/>
      <c r="L114" s="5"/>
    </row>
    <row r="115" spans="7:12" x14ac:dyDescent="0.35">
      <c r="G115" s="7">
        <v>106</v>
      </c>
      <c r="H115" s="6">
        <f t="shared" si="1"/>
        <v>0.05</v>
      </c>
      <c r="I115" s="5"/>
      <c r="J115" s="5"/>
      <c r="K115" s="5"/>
      <c r="L115" s="5"/>
    </row>
    <row r="116" spans="7:12" x14ac:dyDescent="0.35">
      <c r="G116" s="7">
        <v>107</v>
      </c>
      <c r="H116" s="6">
        <f t="shared" si="1"/>
        <v>0.05</v>
      </c>
      <c r="I116" s="5"/>
      <c r="J116" s="5"/>
      <c r="K116" s="5"/>
      <c r="L116" s="5"/>
    </row>
    <row r="117" spans="7:12" x14ac:dyDescent="0.35">
      <c r="G117" s="7">
        <v>108</v>
      </c>
      <c r="H117" s="6">
        <f t="shared" si="1"/>
        <v>0.05</v>
      </c>
      <c r="I117" s="5"/>
      <c r="J117" s="5"/>
      <c r="K117" s="5"/>
      <c r="L117" s="5"/>
    </row>
    <row r="118" spans="7:12" x14ac:dyDescent="0.35">
      <c r="G118" s="7">
        <v>109</v>
      </c>
      <c r="H118" s="6">
        <f t="shared" si="1"/>
        <v>0.05</v>
      </c>
      <c r="I118" s="5"/>
      <c r="J118" s="5"/>
      <c r="K118" s="5"/>
      <c r="L118" s="5"/>
    </row>
    <row r="119" spans="7:12" x14ac:dyDescent="0.35">
      <c r="G119" s="7">
        <v>110</v>
      </c>
      <c r="H119" s="6">
        <f t="shared" si="1"/>
        <v>0.05</v>
      </c>
      <c r="I119" s="5"/>
      <c r="J119" s="5"/>
      <c r="K119" s="5"/>
      <c r="L119" s="5"/>
    </row>
    <row r="120" spans="7:12" x14ac:dyDescent="0.35">
      <c r="G120" s="7">
        <v>111</v>
      </c>
      <c r="H120" s="6">
        <f t="shared" si="1"/>
        <v>0.05</v>
      </c>
      <c r="I120" s="5"/>
      <c r="J120" s="5"/>
      <c r="K120" s="5"/>
      <c r="L120" s="5"/>
    </row>
    <row r="121" spans="7:12" x14ac:dyDescent="0.35">
      <c r="G121" s="7">
        <v>112</v>
      </c>
      <c r="H121" s="6">
        <f t="shared" si="1"/>
        <v>0.05</v>
      </c>
      <c r="I121" s="5"/>
      <c r="J121" s="5"/>
      <c r="K121" s="5"/>
      <c r="L121" s="5"/>
    </row>
    <row r="122" spans="7:12" x14ac:dyDescent="0.35">
      <c r="G122" s="7">
        <v>113</v>
      </c>
      <c r="H122" s="6">
        <f t="shared" si="1"/>
        <v>0.05</v>
      </c>
      <c r="I122" s="5"/>
      <c r="J122" s="5"/>
      <c r="K122" s="5"/>
      <c r="L122" s="5"/>
    </row>
    <row r="123" spans="7:12" x14ac:dyDescent="0.35">
      <c r="G123" s="7">
        <v>114</v>
      </c>
      <c r="H123" s="6">
        <f t="shared" si="1"/>
        <v>0.05</v>
      </c>
      <c r="I123" s="5"/>
      <c r="J123" s="5"/>
      <c r="K123" s="5"/>
      <c r="L123" s="5"/>
    </row>
    <row r="124" spans="7:12" x14ac:dyDescent="0.35">
      <c r="G124" s="7">
        <v>115</v>
      </c>
      <c r="H124" s="6">
        <f t="shared" si="1"/>
        <v>0.05</v>
      </c>
      <c r="I124" s="5"/>
      <c r="J124" s="5"/>
      <c r="K124" s="5"/>
      <c r="L124" s="5"/>
    </row>
    <row r="125" spans="7:12" x14ac:dyDescent="0.35">
      <c r="G125" s="7">
        <v>116</v>
      </c>
      <c r="H125" s="6">
        <f t="shared" si="1"/>
        <v>0.05</v>
      </c>
      <c r="I125" s="5"/>
      <c r="J125" s="5"/>
      <c r="K125" s="5"/>
      <c r="L125" s="5"/>
    </row>
    <row r="126" spans="7:12" x14ac:dyDescent="0.35">
      <c r="G126" s="7">
        <v>117</v>
      </c>
      <c r="H126" s="6">
        <f t="shared" si="1"/>
        <v>0.05</v>
      </c>
      <c r="I126" s="5"/>
      <c r="J126" s="5"/>
      <c r="K126" s="5"/>
      <c r="L126" s="5"/>
    </row>
    <row r="127" spans="7:12" x14ac:dyDescent="0.35">
      <c r="G127" s="7">
        <v>118</v>
      </c>
      <c r="H127" s="6">
        <f t="shared" si="1"/>
        <v>0.05</v>
      </c>
      <c r="I127" s="5"/>
      <c r="J127" s="5"/>
      <c r="K127" s="5"/>
      <c r="L127" s="5"/>
    </row>
    <row r="128" spans="7:12" x14ac:dyDescent="0.35">
      <c r="G128" s="7">
        <v>119</v>
      </c>
      <c r="H128" s="6">
        <f t="shared" si="1"/>
        <v>0.05</v>
      </c>
      <c r="I128" s="5"/>
      <c r="J128" s="5"/>
      <c r="K128" s="5"/>
      <c r="L128" s="5"/>
    </row>
    <row r="129" spans="7:12" x14ac:dyDescent="0.35">
      <c r="G129" s="7">
        <v>120</v>
      </c>
      <c r="H129" s="6">
        <f t="shared" si="1"/>
        <v>0.05</v>
      </c>
      <c r="I129" s="5"/>
      <c r="J129" s="5"/>
      <c r="K129" s="5"/>
      <c r="L129" s="5"/>
    </row>
    <row r="130" spans="7:12" x14ac:dyDescent="0.35">
      <c r="G130" s="7">
        <v>121</v>
      </c>
      <c r="H130" s="6">
        <f t="shared" si="1"/>
        <v>0.05</v>
      </c>
      <c r="I130" s="5"/>
      <c r="J130" s="5"/>
      <c r="K130" s="5"/>
      <c r="L130" s="5"/>
    </row>
    <row r="131" spans="7:12" x14ac:dyDescent="0.35">
      <c r="G131" s="7">
        <v>122</v>
      </c>
      <c r="H131" s="6">
        <f t="shared" si="1"/>
        <v>0.05</v>
      </c>
      <c r="I131" s="5"/>
      <c r="J131" s="5"/>
      <c r="K131" s="5"/>
      <c r="L131" s="5"/>
    </row>
    <row r="132" spans="7:12" x14ac:dyDescent="0.35">
      <c r="G132" s="7">
        <v>123</v>
      </c>
      <c r="H132" s="6">
        <f t="shared" si="1"/>
        <v>0.05</v>
      </c>
      <c r="I132" s="5"/>
      <c r="J132" s="5"/>
      <c r="K132" s="5"/>
      <c r="L132" s="5"/>
    </row>
    <row r="133" spans="7:12" x14ac:dyDescent="0.35">
      <c r="G133" s="7">
        <v>124</v>
      </c>
      <c r="H133" s="6">
        <f t="shared" si="1"/>
        <v>0.05</v>
      </c>
      <c r="I133" s="5"/>
      <c r="J133" s="5"/>
      <c r="K133" s="5"/>
      <c r="L133" s="5"/>
    </row>
    <row r="134" spans="7:12" x14ac:dyDescent="0.35">
      <c r="G134" s="7">
        <v>125</v>
      </c>
      <c r="H134" s="6">
        <f t="shared" si="1"/>
        <v>0.05</v>
      </c>
      <c r="I134" s="5"/>
      <c r="J134" s="5"/>
      <c r="K134" s="5"/>
      <c r="L134" s="5"/>
    </row>
    <row r="135" spans="7:12" x14ac:dyDescent="0.35">
      <c r="G135" s="7">
        <v>126</v>
      </c>
      <c r="H135" s="6">
        <f t="shared" si="1"/>
        <v>0.05</v>
      </c>
      <c r="I135" s="5"/>
      <c r="J135" s="5"/>
      <c r="K135" s="5"/>
      <c r="L135" s="5"/>
    </row>
    <row r="136" spans="7:12" x14ac:dyDescent="0.35">
      <c r="G136" s="7">
        <v>127</v>
      </c>
      <c r="H136" s="6">
        <f t="shared" si="1"/>
        <v>0.05</v>
      </c>
      <c r="I136" s="5"/>
      <c r="J136" s="5"/>
      <c r="K136" s="5"/>
      <c r="L136" s="5"/>
    </row>
    <row r="137" spans="7:12" x14ac:dyDescent="0.35">
      <c r="G137" s="7">
        <v>128</v>
      </c>
      <c r="H137" s="6">
        <f t="shared" si="1"/>
        <v>0.05</v>
      </c>
      <c r="I137" s="5"/>
      <c r="J137" s="5"/>
      <c r="K137" s="5"/>
      <c r="L137" s="5"/>
    </row>
    <row r="138" spans="7:12" x14ac:dyDescent="0.35">
      <c r="G138" s="7">
        <v>129</v>
      </c>
      <c r="H138" s="6">
        <f t="shared" ref="H138:H201" si="2">$E$11</f>
        <v>0.05</v>
      </c>
      <c r="I138" s="5"/>
      <c r="J138" s="5"/>
      <c r="K138" s="5"/>
      <c r="L138" s="5"/>
    </row>
    <row r="139" spans="7:12" x14ac:dyDescent="0.35">
      <c r="G139" s="7">
        <v>130</v>
      </c>
      <c r="H139" s="6">
        <f t="shared" si="2"/>
        <v>0.05</v>
      </c>
      <c r="I139" s="5"/>
      <c r="J139" s="5"/>
      <c r="K139" s="5"/>
      <c r="L139" s="5"/>
    </row>
    <row r="140" spans="7:12" x14ac:dyDescent="0.35">
      <c r="G140" s="7">
        <v>131</v>
      </c>
      <c r="H140" s="6">
        <f t="shared" si="2"/>
        <v>0.05</v>
      </c>
      <c r="I140" s="5"/>
      <c r="J140" s="5"/>
      <c r="K140" s="5"/>
      <c r="L140" s="5"/>
    </row>
    <row r="141" spans="7:12" x14ac:dyDescent="0.35">
      <c r="G141" s="7">
        <v>132</v>
      </c>
      <c r="H141" s="6">
        <f t="shared" si="2"/>
        <v>0.05</v>
      </c>
      <c r="I141" s="5"/>
      <c r="J141" s="5"/>
      <c r="K141" s="5"/>
      <c r="L141" s="5"/>
    </row>
    <row r="142" spans="7:12" x14ac:dyDescent="0.35">
      <c r="G142" s="7">
        <v>133</v>
      </c>
      <c r="H142" s="6">
        <f t="shared" si="2"/>
        <v>0.05</v>
      </c>
      <c r="I142" s="5"/>
      <c r="J142" s="5"/>
      <c r="K142" s="5"/>
      <c r="L142" s="5"/>
    </row>
    <row r="143" spans="7:12" x14ac:dyDescent="0.35">
      <c r="G143" s="7">
        <v>134</v>
      </c>
      <c r="H143" s="6">
        <f t="shared" si="2"/>
        <v>0.05</v>
      </c>
      <c r="I143" s="5"/>
      <c r="J143" s="5"/>
      <c r="K143" s="5"/>
      <c r="L143" s="5"/>
    </row>
    <row r="144" spans="7:12" x14ac:dyDescent="0.35">
      <c r="G144" s="7">
        <v>135</v>
      </c>
      <c r="H144" s="6">
        <f t="shared" si="2"/>
        <v>0.05</v>
      </c>
      <c r="I144" s="5"/>
      <c r="J144" s="5"/>
      <c r="K144" s="5"/>
      <c r="L144" s="5"/>
    </row>
    <row r="145" spans="7:12" x14ac:dyDescent="0.35">
      <c r="G145" s="7">
        <v>136</v>
      </c>
      <c r="H145" s="6">
        <f t="shared" si="2"/>
        <v>0.05</v>
      </c>
      <c r="I145" s="5"/>
      <c r="J145" s="5"/>
      <c r="K145" s="5"/>
      <c r="L145" s="5"/>
    </row>
    <row r="146" spans="7:12" x14ac:dyDescent="0.35">
      <c r="G146" s="7">
        <v>137</v>
      </c>
      <c r="H146" s="6">
        <f t="shared" si="2"/>
        <v>0.05</v>
      </c>
      <c r="I146" s="5"/>
      <c r="J146" s="5"/>
      <c r="K146" s="5"/>
      <c r="L146" s="5"/>
    </row>
    <row r="147" spans="7:12" x14ac:dyDescent="0.35">
      <c r="G147" s="7">
        <v>138</v>
      </c>
      <c r="H147" s="6">
        <f t="shared" si="2"/>
        <v>0.05</v>
      </c>
      <c r="I147" s="5"/>
      <c r="J147" s="5"/>
      <c r="K147" s="5"/>
      <c r="L147" s="5"/>
    </row>
    <row r="148" spans="7:12" x14ac:dyDescent="0.35">
      <c r="G148" s="7">
        <v>139</v>
      </c>
      <c r="H148" s="6">
        <f t="shared" si="2"/>
        <v>0.05</v>
      </c>
      <c r="I148" s="5"/>
      <c r="J148" s="5"/>
      <c r="K148" s="5"/>
      <c r="L148" s="5"/>
    </row>
    <row r="149" spans="7:12" x14ac:dyDescent="0.35">
      <c r="G149" s="7">
        <v>140</v>
      </c>
      <c r="H149" s="6">
        <f t="shared" si="2"/>
        <v>0.05</v>
      </c>
      <c r="I149" s="5"/>
      <c r="J149" s="5"/>
      <c r="K149" s="5"/>
      <c r="L149" s="5"/>
    </row>
    <row r="150" spans="7:12" x14ac:dyDescent="0.35">
      <c r="G150" s="7">
        <v>141</v>
      </c>
      <c r="H150" s="6">
        <f t="shared" si="2"/>
        <v>0.05</v>
      </c>
      <c r="I150" s="5"/>
      <c r="J150" s="5"/>
      <c r="K150" s="5"/>
      <c r="L150" s="5"/>
    </row>
    <row r="151" spans="7:12" x14ac:dyDescent="0.35">
      <c r="G151" s="7">
        <v>142</v>
      </c>
      <c r="H151" s="6">
        <f t="shared" si="2"/>
        <v>0.05</v>
      </c>
      <c r="I151" s="5"/>
      <c r="J151" s="5"/>
      <c r="K151" s="5"/>
      <c r="L151" s="5"/>
    </row>
    <row r="152" spans="7:12" x14ac:dyDescent="0.35">
      <c r="G152" s="7">
        <v>143</v>
      </c>
      <c r="H152" s="6">
        <f t="shared" si="2"/>
        <v>0.05</v>
      </c>
      <c r="I152" s="5"/>
      <c r="J152" s="5"/>
      <c r="K152" s="5"/>
      <c r="L152" s="5"/>
    </row>
    <row r="153" spans="7:12" x14ac:dyDescent="0.35">
      <c r="G153" s="7">
        <v>144</v>
      </c>
      <c r="H153" s="6">
        <f t="shared" si="2"/>
        <v>0.05</v>
      </c>
      <c r="I153" s="5"/>
      <c r="J153" s="5"/>
      <c r="K153" s="5"/>
      <c r="L153" s="5"/>
    </row>
    <row r="154" spans="7:12" x14ac:dyDescent="0.35">
      <c r="G154" s="7">
        <v>145</v>
      </c>
      <c r="H154" s="6">
        <f t="shared" si="2"/>
        <v>0.05</v>
      </c>
      <c r="I154" s="5"/>
      <c r="J154" s="5"/>
      <c r="K154" s="5"/>
      <c r="L154" s="5"/>
    </row>
    <row r="155" spans="7:12" x14ac:dyDescent="0.35">
      <c r="G155" s="7">
        <v>146</v>
      </c>
      <c r="H155" s="6">
        <f t="shared" si="2"/>
        <v>0.05</v>
      </c>
      <c r="I155" s="5"/>
      <c r="J155" s="5"/>
      <c r="K155" s="5"/>
      <c r="L155" s="5"/>
    </row>
    <row r="156" spans="7:12" x14ac:dyDescent="0.35">
      <c r="G156" s="7">
        <v>147</v>
      </c>
      <c r="H156" s="6">
        <f t="shared" si="2"/>
        <v>0.05</v>
      </c>
      <c r="I156" s="5"/>
      <c r="J156" s="5"/>
      <c r="K156" s="5"/>
      <c r="L156" s="5"/>
    </row>
    <row r="157" spans="7:12" x14ac:dyDescent="0.35">
      <c r="G157" s="7">
        <v>148</v>
      </c>
      <c r="H157" s="6">
        <f t="shared" si="2"/>
        <v>0.05</v>
      </c>
      <c r="I157" s="5"/>
      <c r="J157" s="5"/>
      <c r="K157" s="5"/>
      <c r="L157" s="5"/>
    </row>
    <row r="158" spans="7:12" x14ac:dyDescent="0.35">
      <c r="G158" s="7">
        <v>149</v>
      </c>
      <c r="H158" s="6">
        <f t="shared" si="2"/>
        <v>0.05</v>
      </c>
      <c r="I158" s="5"/>
      <c r="J158" s="5"/>
      <c r="K158" s="5"/>
      <c r="L158" s="5"/>
    </row>
    <row r="159" spans="7:12" x14ac:dyDescent="0.35">
      <c r="G159" s="7">
        <v>150</v>
      </c>
      <c r="H159" s="6">
        <f t="shared" si="2"/>
        <v>0.05</v>
      </c>
      <c r="I159" s="5"/>
      <c r="J159" s="5"/>
      <c r="K159" s="5"/>
      <c r="L159" s="5"/>
    </row>
    <row r="160" spans="7:12" x14ac:dyDescent="0.35">
      <c r="G160" s="7">
        <v>151</v>
      </c>
      <c r="H160" s="6">
        <f t="shared" si="2"/>
        <v>0.05</v>
      </c>
      <c r="I160" s="5"/>
      <c r="J160" s="5"/>
      <c r="K160" s="5"/>
      <c r="L160" s="5"/>
    </row>
    <row r="161" spans="7:12" x14ac:dyDescent="0.35">
      <c r="G161" s="7">
        <v>152</v>
      </c>
      <c r="H161" s="6">
        <f t="shared" si="2"/>
        <v>0.05</v>
      </c>
      <c r="I161" s="5"/>
      <c r="J161" s="5"/>
      <c r="K161" s="5"/>
      <c r="L161" s="5"/>
    </row>
    <row r="162" spans="7:12" x14ac:dyDescent="0.35">
      <c r="G162" s="7">
        <v>153</v>
      </c>
      <c r="H162" s="6">
        <f t="shared" si="2"/>
        <v>0.05</v>
      </c>
      <c r="I162" s="5"/>
      <c r="J162" s="5"/>
      <c r="K162" s="5"/>
      <c r="L162" s="5"/>
    </row>
    <row r="163" spans="7:12" x14ac:dyDescent="0.35">
      <c r="G163" s="7">
        <v>154</v>
      </c>
      <c r="H163" s="6">
        <f t="shared" si="2"/>
        <v>0.05</v>
      </c>
      <c r="I163" s="5"/>
      <c r="J163" s="5"/>
      <c r="K163" s="5"/>
      <c r="L163" s="5"/>
    </row>
    <row r="164" spans="7:12" x14ac:dyDescent="0.35">
      <c r="G164" s="7">
        <v>155</v>
      </c>
      <c r="H164" s="6">
        <f t="shared" si="2"/>
        <v>0.05</v>
      </c>
      <c r="I164" s="5"/>
      <c r="J164" s="5"/>
      <c r="K164" s="5"/>
      <c r="L164" s="5"/>
    </row>
    <row r="165" spans="7:12" x14ac:dyDescent="0.35">
      <c r="G165" s="7">
        <v>156</v>
      </c>
      <c r="H165" s="6">
        <f t="shared" si="2"/>
        <v>0.05</v>
      </c>
      <c r="I165" s="5"/>
      <c r="J165" s="5"/>
      <c r="K165" s="5"/>
      <c r="L165" s="5"/>
    </row>
    <row r="166" spans="7:12" x14ac:dyDescent="0.35">
      <c r="G166" s="7">
        <v>157</v>
      </c>
      <c r="H166" s="6">
        <f t="shared" si="2"/>
        <v>0.05</v>
      </c>
      <c r="I166" s="5"/>
      <c r="J166" s="5"/>
      <c r="K166" s="5"/>
      <c r="L166" s="5"/>
    </row>
    <row r="167" spans="7:12" x14ac:dyDescent="0.35">
      <c r="G167" s="7">
        <v>158</v>
      </c>
      <c r="H167" s="6">
        <f t="shared" si="2"/>
        <v>0.05</v>
      </c>
      <c r="I167" s="5"/>
      <c r="J167" s="5"/>
      <c r="K167" s="5"/>
      <c r="L167" s="5"/>
    </row>
    <row r="168" spans="7:12" x14ac:dyDescent="0.35">
      <c r="G168" s="7">
        <v>159</v>
      </c>
      <c r="H168" s="6">
        <f t="shared" si="2"/>
        <v>0.05</v>
      </c>
      <c r="I168" s="5"/>
      <c r="J168" s="5"/>
      <c r="K168" s="5"/>
      <c r="L168" s="5"/>
    </row>
    <row r="169" spans="7:12" x14ac:dyDescent="0.35">
      <c r="G169" s="7">
        <v>160</v>
      </c>
      <c r="H169" s="6">
        <f t="shared" si="2"/>
        <v>0.05</v>
      </c>
      <c r="I169" s="5"/>
      <c r="J169" s="5"/>
      <c r="K169" s="5"/>
      <c r="L169" s="5"/>
    </row>
    <row r="170" spans="7:12" x14ac:dyDescent="0.35">
      <c r="G170" s="7">
        <v>161</v>
      </c>
      <c r="H170" s="6">
        <f t="shared" si="2"/>
        <v>0.05</v>
      </c>
      <c r="I170" s="5"/>
      <c r="J170" s="5"/>
      <c r="K170" s="5"/>
      <c r="L170" s="5"/>
    </row>
    <row r="171" spans="7:12" x14ac:dyDescent="0.35">
      <c r="G171" s="7">
        <v>162</v>
      </c>
      <c r="H171" s="6">
        <f t="shared" si="2"/>
        <v>0.05</v>
      </c>
      <c r="I171" s="5"/>
      <c r="J171" s="5"/>
      <c r="K171" s="5"/>
      <c r="L171" s="5"/>
    </row>
    <row r="172" spans="7:12" x14ac:dyDescent="0.35">
      <c r="G172" s="7">
        <v>163</v>
      </c>
      <c r="H172" s="6">
        <f t="shared" si="2"/>
        <v>0.05</v>
      </c>
      <c r="I172" s="5"/>
      <c r="J172" s="5"/>
      <c r="K172" s="5"/>
      <c r="L172" s="5"/>
    </row>
    <row r="173" spans="7:12" x14ac:dyDescent="0.35">
      <c r="G173" s="7">
        <v>164</v>
      </c>
      <c r="H173" s="6">
        <f t="shared" si="2"/>
        <v>0.05</v>
      </c>
      <c r="I173" s="5"/>
      <c r="J173" s="5"/>
      <c r="K173" s="5"/>
      <c r="L173" s="5"/>
    </row>
    <row r="174" spans="7:12" x14ac:dyDescent="0.35">
      <c r="G174" s="7">
        <v>165</v>
      </c>
      <c r="H174" s="6">
        <f t="shared" si="2"/>
        <v>0.05</v>
      </c>
      <c r="I174" s="5"/>
      <c r="J174" s="5"/>
      <c r="K174" s="5"/>
      <c r="L174" s="5"/>
    </row>
    <row r="175" spans="7:12" x14ac:dyDescent="0.35">
      <c r="G175" s="7">
        <v>166</v>
      </c>
      <c r="H175" s="6">
        <f t="shared" si="2"/>
        <v>0.05</v>
      </c>
      <c r="I175" s="5"/>
      <c r="J175" s="5"/>
      <c r="K175" s="5"/>
      <c r="L175" s="5"/>
    </row>
    <row r="176" spans="7:12" x14ac:dyDescent="0.35">
      <c r="G176" s="7">
        <v>167</v>
      </c>
      <c r="H176" s="6">
        <f t="shared" si="2"/>
        <v>0.05</v>
      </c>
      <c r="I176" s="5"/>
      <c r="J176" s="5"/>
      <c r="K176" s="5"/>
      <c r="L176" s="5"/>
    </row>
    <row r="177" spans="7:12" x14ac:dyDescent="0.35">
      <c r="G177" s="7">
        <v>168</v>
      </c>
      <c r="H177" s="6">
        <f t="shared" si="2"/>
        <v>0.05</v>
      </c>
      <c r="I177" s="5"/>
      <c r="J177" s="5"/>
      <c r="K177" s="5"/>
      <c r="L177" s="5"/>
    </row>
    <row r="178" spans="7:12" x14ac:dyDescent="0.35">
      <c r="G178" s="7">
        <v>169</v>
      </c>
      <c r="H178" s="6">
        <f t="shared" si="2"/>
        <v>0.05</v>
      </c>
      <c r="I178" s="5"/>
      <c r="J178" s="5"/>
      <c r="K178" s="5"/>
      <c r="L178" s="5"/>
    </row>
    <row r="179" spans="7:12" x14ac:dyDescent="0.35">
      <c r="G179" s="7">
        <v>170</v>
      </c>
      <c r="H179" s="6">
        <f t="shared" si="2"/>
        <v>0.05</v>
      </c>
      <c r="I179" s="5"/>
      <c r="J179" s="5"/>
      <c r="K179" s="5"/>
      <c r="L179" s="5"/>
    </row>
    <row r="180" spans="7:12" x14ac:dyDescent="0.35">
      <c r="G180" s="7">
        <v>171</v>
      </c>
      <c r="H180" s="6">
        <f t="shared" si="2"/>
        <v>0.05</v>
      </c>
      <c r="I180" s="5"/>
      <c r="J180" s="5"/>
      <c r="K180" s="5"/>
      <c r="L180" s="5"/>
    </row>
    <row r="181" spans="7:12" x14ac:dyDescent="0.35">
      <c r="G181" s="7">
        <v>172</v>
      </c>
      <c r="H181" s="6">
        <f t="shared" si="2"/>
        <v>0.05</v>
      </c>
      <c r="I181" s="5"/>
      <c r="J181" s="5"/>
      <c r="K181" s="5"/>
      <c r="L181" s="5"/>
    </row>
    <row r="182" spans="7:12" x14ac:dyDescent="0.35">
      <c r="G182" s="7">
        <v>173</v>
      </c>
      <c r="H182" s="6">
        <f t="shared" si="2"/>
        <v>0.05</v>
      </c>
      <c r="I182" s="5"/>
      <c r="J182" s="5"/>
      <c r="K182" s="5"/>
      <c r="L182" s="5"/>
    </row>
    <row r="183" spans="7:12" x14ac:dyDescent="0.35">
      <c r="G183" s="7">
        <v>174</v>
      </c>
      <c r="H183" s="6">
        <f t="shared" si="2"/>
        <v>0.05</v>
      </c>
      <c r="I183" s="5"/>
      <c r="J183" s="5"/>
      <c r="K183" s="5"/>
      <c r="L183" s="5"/>
    </row>
    <row r="184" spans="7:12" x14ac:dyDescent="0.35">
      <c r="G184" s="7">
        <v>175</v>
      </c>
      <c r="H184" s="6">
        <f t="shared" si="2"/>
        <v>0.05</v>
      </c>
      <c r="I184" s="5"/>
      <c r="J184" s="5"/>
      <c r="K184" s="5"/>
      <c r="L184" s="5"/>
    </row>
    <row r="185" spans="7:12" x14ac:dyDescent="0.35">
      <c r="G185" s="7">
        <v>176</v>
      </c>
      <c r="H185" s="6">
        <f t="shared" si="2"/>
        <v>0.05</v>
      </c>
      <c r="I185" s="5"/>
      <c r="J185" s="5"/>
      <c r="K185" s="5"/>
      <c r="L185" s="5"/>
    </row>
    <row r="186" spans="7:12" x14ac:dyDescent="0.35">
      <c r="G186" s="7">
        <v>177</v>
      </c>
      <c r="H186" s="6">
        <f t="shared" si="2"/>
        <v>0.05</v>
      </c>
      <c r="I186" s="5"/>
      <c r="J186" s="5"/>
      <c r="K186" s="5"/>
      <c r="L186" s="5"/>
    </row>
    <row r="187" spans="7:12" x14ac:dyDescent="0.35">
      <c r="G187" s="7">
        <v>178</v>
      </c>
      <c r="H187" s="6">
        <f t="shared" si="2"/>
        <v>0.05</v>
      </c>
      <c r="I187" s="5"/>
      <c r="J187" s="5"/>
      <c r="K187" s="5"/>
      <c r="L187" s="5"/>
    </row>
    <row r="188" spans="7:12" x14ac:dyDescent="0.35">
      <c r="G188" s="7">
        <v>179</v>
      </c>
      <c r="H188" s="6">
        <f t="shared" si="2"/>
        <v>0.05</v>
      </c>
      <c r="I188" s="5"/>
      <c r="J188" s="5"/>
      <c r="K188" s="5"/>
      <c r="L188" s="5"/>
    </row>
    <row r="189" spans="7:12" x14ac:dyDescent="0.35">
      <c r="G189" s="7">
        <v>180</v>
      </c>
      <c r="H189" s="6">
        <f t="shared" si="2"/>
        <v>0.05</v>
      </c>
      <c r="I189" s="5"/>
      <c r="J189" s="5"/>
      <c r="K189" s="5"/>
      <c r="L189" s="5"/>
    </row>
    <row r="190" spans="7:12" x14ac:dyDescent="0.35">
      <c r="G190" s="7">
        <v>181</v>
      </c>
      <c r="H190" s="6">
        <f t="shared" si="2"/>
        <v>0.05</v>
      </c>
      <c r="I190" s="5"/>
      <c r="J190" s="5"/>
      <c r="K190" s="5"/>
      <c r="L190" s="5"/>
    </row>
    <row r="191" spans="7:12" x14ac:dyDescent="0.35">
      <c r="G191" s="7">
        <v>182</v>
      </c>
      <c r="H191" s="6">
        <f t="shared" si="2"/>
        <v>0.05</v>
      </c>
      <c r="I191" s="5"/>
      <c r="J191" s="5"/>
      <c r="K191" s="5"/>
      <c r="L191" s="5"/>
    </row>
    <row r="192" spans="7:12" x14ac:dyDescent="0.35">
      <c r="G192" s="7">
        <v>183</v>
      </c>
      <c r="H192" s="6">
        <f t="shared" si="2"/>
        <v>0.05</v>
      </c>
      <c r="I192" s="5"/>
      <c r="J192" s="5"/>
      <c r="K192" s="5"/>
      <c r="L192" s="5"/>
    </row>
    <row r="193" spans="7:12" x14ac:dyDescent="0.35">
      <c r="G193" s="7">
        <v>184</v>
      </c>
      <c r="H193" s="6">
        <f t="shared" si="2"/>
        <v>0.05</v>
      </c>
      <c r="I193" s="5"/>
      <c r="J193" s="5"/>
      <c r="K193" s="5"/>
      <c r="L193" s="5"/>
    </row>
    <row r="194" spans="7:12" x14ac:dyDescent="0.35">
      <c r="G194" s="7">
        <v>185</v>
      </c>
      <c r="H194" s="6">
        <f t="shared" si="2"/>
        <v>0.05</v>
      </c>
      <c r="I194" s="5"/>
      <c r="J194" s="5"/>
      <c r="K194" s="5"/>
      <c r="L194" s="5"/>
    </row>
    <row r="195" spans="7:12" x14ac:dyDescent="0.35">
      <c r="G195" s="7">
        <v>186</v>
      </c>
      <c r="H195" s="6">
        <f t="shared" si="2"/>
        <v>0.05</v>
      </c>
      <c r="I195" s="5"/>
      <c r="J195" s="5"/>
      <c r="K195" s="5"/>
      <c r="L195" s="5"/>
    </row>
    <row r="196" spans="7:12" x14ac:dyDescent="0.35">
      <c r="G196" s="7">
        <v>187</v>
      </c>
      <c r="H196" s="6">
        <f t="shared" si="2"/>
        <v>0.05</v>
      </c>
      <c r="I196" s="5"/>
      <c r="J196" s="5"/>
      <c r="K196" s="5"/>
      <c r="L196" s="5"/>
    </row>
    <row r="197" spans="7:12" x14ac:dyDescent="0.35">
      <c r="G197" s="7">
        <v>188</v>
      </c>
      <c r="H197" s="6">
        <f t="shared" si="2"/>
        <v>0.05</v>
      </c>
      <c r="I197" s="5"/>
      <c r="J197" s="5"/>
      <c r="K197" s="5"/>
      <c r="L197" s="5"/>
    </row>
    <row r="198" spans="7:12" x14ac:dyDescent="0.35">
      <c r="G198" s="7">
        <v>189</v>
      </c>
      <c r="H198" s="6">
        <f t="shared" si="2"/>
        <v>0.05</v>
      </c>
      <c r="I198" s="5"/>
      <c r="J198" s="5"/>
      <c r="K198" s="5"/>
      <c r="L198" s="5"/>
    </row>
    <row r="199" spans="7:12" x14ac:dyDescent="0.35">
      <c r="G199" s="7">
        <v>190</v>
      </c>
      <c r="H199" s="6">
        <f t="shared" si="2"/>
        <v>0.05</v>
      </c>
      <c r="I199" s="5"/>
      <c r="J199" s="5"/>
      <c r="K199" s="5"/>
      <c r="L199" s="5"/>
    </row>
    <row r="200" spans="7:12" x14ac:dyDescent="0.35">
      <c r="G200" s="7">
        <v>191</v>
      </c>
      <c r="H200" s="6">
        <f t="shared" si="2"/>
        <v>0.05</v>
      </c>
      <c r="I200" s="5"/>
      <c r="J200" s="5"/>
      <c r="K200" s="5"/>
      <c r="L200" s="5"/>
    </row>
    <row r="201" spans="7:12" x14ac:dyDescent="0.35">
      <c r="G201" s="7">
        <v>192</v>
      </c>
      <c r="H201" s="6">
        <f t="shared" si="2"/>
        <v>0.05</v>
      </c>
      <c r="I201" s="5"/>
      <c r="J201" s="5"/>
      <c r="K201" s="5"/>
      <c r="L201" s="5"/>
    </row>
    <row r="202" spans="7:12" x14ac:dyDescent="0.35">
      <c r="G202" s="7">
        <v>193</v>
      </c>
      <c r="H202" s="6">
        <f t="shared" ref="H202:H265" si="3">$E$11</f>
        <v>0.05</v>
      </c>
      <c r="I202" s="5"/>
      <c r="J202" s="5"/>
      <c r="K202" s="5"/>
      <c r="L202" s="5"/>
    </row>
    <row r="203" spans="7:12" x14ac:dyDescent="0.35">
      <c r="G203" s="7">
        <v>194</v>
      </c>
      <c r="H203" s="6">
        <f t="shared" si="3"/>
        <v>0.05</v>
      </c>
      <c r="I203" s="5"/>
      <c r="J203" s="5"/>
      <c r="K203" s="5"/>
      <c r="L203" s="5"/>
    </row>
    <row r="204" spans="7:12" x14ac:dyDescent="0.35">
      <c r="G204" s="7">
        <v>195</v>
      </c>
      <c r="H204" s="6">
        <f t="shared" si="3"/>
        <v>0.05</v>
      </c>
      <c r="I204" s="5"/>
      <c r="J204" s="5"/>
      <c r="K204" s="5"/>
      <c r="L204" s="5"/>
    </row>
    <row r="205" spans="7:12" x14ac:dyDescent="0.35">
      <c r="G205" s="7">
        <v>196</v>
      </c>
      <c r="H205" s="6">
        <f t="shared" si="3"/>
        <v>0.05</v>
      </c>
      <c r="I205" s="5"/>
      <c r="J205" s="5"/>
      <c r="K205" s="5"/>
      <c r="L205" s="5"/>
    </row>
    <row r="206" spans="7:12" x14ac:dyDescent="0.35">
      <c r="G206" s="7">
        <v>197</v>
      </c>
      <c r="H206" s="6">
        <f t="shared" si="3"/>
        <v>0.05</v>
      </c>
      <c r="I206" s="5"/>
      <c r="J206" s="5"/>
      <c r="K206" s="5"/>
      <c r="L206" s="5"/>
    </row>
    <row r="207" spans="7:12" x14ac:dyDescent="0.35">
      <c r="G207" s="7">
        <v>198</v>
      </c>
      <c r="H207" s="6">
        <f t="shared" si="3"/>
        <v>0.05</v>
      </c>
      <c r="I207" s="5"/>
      <c r="J207" s="5"/>
      <c r="K207" s="5"/>
      <c r="L207" s="5"/>
    </row>
    <row r="208" spans="7:12" x14ac:dyDescent="0.35">
      <c r="G208" s="7">
        <v>199</v>
      </c>
      <c r="H208" s="6">
        <f t="shared" si="3"/>
        <v>0.05</v>
      </c>
      <c r="I208" s="5"/>
      <c r="J208" s="5"/>
      <c r="K208" s="5"/>
      <c r="L208" s="5"/>
    </row>
    <row r="209" spans="7:12" x14ac:dyDescent="0.35">
      <c r="G209" s="7">
        <v>200</v>
      </c>
      <c r="H209" s="6">
        <f t="shared" si="3"/>
        <v>0.05</v>
      </c>
      <c r="I209" s="5"/>
      <c r="J209" s="5"/>
      <c r="K209" s="5"/>
      <c r="L209" s="5"/>
    </row>
    <row r="210" spans="7:12" x14ac:dyDescent="0.35">
      <c r="G210" s="7">
        <v>201</v>
      </c>
      <c r="H210" s="6">
        <f t="shared" si="3"/>
        <v>0.05</v>
      </c>
      <c r="I210" s="5"/>
      <c r="J210" s="5"/>
      <c r="K210" s="5"/>
      <c r="L210" s="5"/>
    </row>
    <row r="211" spans="7:12" x14ac:dyDescent="0.35">
      <c r="G211" s="7">
        <v>202</v>
      </c>
      <c r="H211" s="6">
        <f t="shared" si="3"/>
        <v>0.05</v>
      </c>
      <c r="I211" s="5"/>
      <c r="J211" s="5"/>
      <c r="K211" s="5"/>
      <c r="L211" s="5"/>
    </row>
    <row r="212" spans="7:12" x14ac:dyDescent="0.35">
      <c r="G212" s="7">
        <v>203</v>
      </c>
      <c r="H212" s="6">
        <f t="shared" si="3"/>
        <v>0.05</v>
      </c>
      <c r="I212" s="5"/>
      <c r="J212" s="5"/>
      <c r="K212" s="5"/>
      <c r="L212" s="5"/>
    </row>
    <row r="213" spans="7:12" x14ac:dyDescent="0.35">
      <c r="G213" s="7">
        <v>204</v>
      </c>
      <c r="H213" s="6">
        <f t="shared" si="3"/>
        <v>0.05</v>
      </c>
      <c r="I213" s="5"/>
      <c r="J213" s="5"/>
      <c r="K213" s="5"/>
      <c r="L213" s="5"/>
    </row>
    <row r="214" spans="7:12" x14ac:dyDescent="0.35">
      <c r="G214" s="7">
        <v>205</v>
      </c>
      <c r="H214" s="6">
        <f t="shared" si="3"/>
        <v>0.05</v>
      </c>
      <c r="I214" s="5"/>
      <c r="J214" s="5"/>
      <c r="K214" s="5"/>
      <c r="L214" s="5"/>
    </row>
    <row r="215" spans="7:12" x14ac:dyDescent="0.35">
      <c r="G215" s="7">
        <v>206</v>
      </c>
      <c r="H215" s="6">
        <f t="shared" si="3"/>
        <v>0.05</v>
      </c>
      <c r="I215" s="5"/>
      <c r="J215" s="5"/>
      <c r="K215" s="5"/>
      <c r="L215" s="5"/>
    </row>
    <row r="216" spans="7:12" x14ac:dyDescent="0.35">
      <c r="G216" s="7">
        <v>207</v>
      </c>
      <c r="H216" s="6">
        <f t="shared" si="3"/>
        <v>0.05</v>
      </c>
      <c r="I216" s="5"/>
      <c r="J216" s="5"/>
      <c r="K216" s="5"/>
      <c r="L216" s="5"/>
    </row>
    <row r="217" spans="7:12" x14ac:dyDescent="0.35">
      <c r="G217" s="7">
        <v>208</v>
      </c>
      <c r="H217" s="6">
        <f t="shared" si="3"/>
        <v>0.05</v>
      </c>
      <c r="I217" s="5"/>
      <c r="J217" s="5"/>
      <c r="K217" s="5"/>
      <c r="L217" s="5"/>
    </row>
    <row r="218" spans="7:12" x14ac:dyDescent="0.35">
      <c r="G218" s="7">
        <v>209</v>
      </c>
      <c r="H218" s="6">
        <f t="shared" si="3"/>
        <v>0.05</v>
      </c>
      <c r="I218" s="5"/>
      <c r="J218" s="5"/>
      <c r="K218" s="5"/>
      <c r="L218" s="5"/>
    </row>
    <row r="219" spans="7:12" x14ac:dyDescent="0.35">
      <c r="G219" s="7">
        <v>210</v>
      </c>
      <c r="H219" s="6">
        <f t="shared" si="3"/>
        <v>0.05</v>
      </c>
      <c r="I219" s="5"/>
      <c r="J219" s="5"/>
      <c r="K219" s="5"/>
      <c r="L219" s="5"/>
    </row>
    <row r="220" spans="7:12" x14ac:dyDescent="0.35">
      <c r="G220" s="7">
        <v>211</v>
      </c>
      <c r="H220" s="6">
        <f t="shared" si="3"/>
        <v>0.05</v>
      </c>
      <c r="I220" s="5"/>
      <c r="J220" s="5"/>
      <c r="K220" s="5"/>
      <c r="L220" s="5"/>
    </row>
    <row r="221" spans="7:12" x14ac:dyDescent="0.35">
      <c r="G221" s="7">
        <v>212</v>
      </c>
      <c r="H221" s="6">
        <f t="shared" si="3"/>
        <v>0.05</v>
      </c>
      <c r="I221" s="5"/>
      <c r="J221" s="5"/>
      <c r="K221" s="5"/>
      <c r="L221" s="5"/>
    </row>
    <row r="222" spans="7:12" x14ac:dyDescent="0.35">
      <c r="G222" s="7">
        <v>213</v>
      </c>
      <c r="H222" s="6">
        <f t="shared" si="3"/>
        <v>0.05</v>
      </c>
      <c r="I222" s="5"/>
      <c r="J222" s="5"/>
      <c r="K222" s="5"/>
      <c r="L222" s="5"/>
    </row>
    <row r="223" spans="7:12" x14ac:dyDescent="0.35">
      <c r="G223" s="7">
        <v>214</v>
      </c>
      <c r="H223" s="6">
        <f t="shared" si="3"/>
        <v>0.05</v>
      </c>
      <c r="I223" s="5"/>
      <c r="J223" s="5"/>
      <c r="K223" s="5"/>
      <c r="L223" s="5"/>
    </row>
    <row r="224" spans="7:12" x14ac:dyDescent="0.35">
      <c r="G224" s="7">
        <v>215</v>
      </c>
      <c r="H224" s="6">
        <f t="shared" si="3"/>
        <v>0.05</v>
      </c>
      <c r="I224" s="5"/>
      <c r="J224" s="5"/>
      <c r="K224" s="5"/>
      <c r="L224" s="5"/>
    </row>
    <row r="225" spans="7:12" x14ac:dyDescent="0.35">
      <c r="G225" s="7">
        <v>216</v>
      </c>
      <c r="H225" s="6">
        <f t="shared" si="3"/>
        <v>0.05</v>
      </c>
      <c r="I225" s="5"/>
      <c r="J225" s="5"/>
      <c r="K225" s="5"/>
      <c r="L225" s="5"/>
    </row>
    <row r="226" spans="7:12" x14ac:dyDescent="0.35">
      <c r="G226" s="7">
        <v>217</v>
      </c>
      <c r="H226" s="6">
        <f t="shared" si="3"/>
        <v>0.05</v>
      </c>
      <c r="I226" s="5"/>
      <c r="J226" s="5"/>
      <c r="K226" s="5"/>
      <c r="L226" s="5"/>
    </row>
    <row r="227" spans="7:12" x14ac:dyDescent="0.35">
      <c r="G227" s="7">
        <v>218</v>
      </c>
      <c r="H227" s="6">
        <f t="shared" si="3"/>
        <v>0.05</v>
      </c>
      <c r="I227" s="5"/>
      <c r="J227" s="5"/>
      <c r="K227" s="5"/>
      <c r="L227" s="5"/>
    </row>
    <row r="228" spans="7:12" x14ac:dyDescent="0.35">
      <c r="G228" s="7">
        <v>219</v>
      </c>
      <c r="H228" s="6">
        <f t="shared" si="3"/>
        <v>0.05</v>
      </c>
      <c r="I228" s="5"/>
      <c r="J228" s="5"/>
      <c r="K228" s="5"/>
      <c r="L228" s="5"/>
    </row>
    <row r="229" spans="7:12" x14ac:dyDescent="0.35">
      <c r="G229" s="7">
        <v>220</v>
      </c>
      <c r="H229" s="6">
        <f t="shared" si="3"/>
        <v>0.05</v>
      </c>
      <c r="I229" s="5"/>
      <c r="J229" s="5"/>
      <c r="K229" s="5"/>
      <c r="L229" s="5"/>
    </row>
    <row r="230" spans="7:12" x14ac:dyDescent="0.35">
      <c r="G230" s="7">
        <v>221</v>
      </c>
      <c r="H230" s="6">
        <f t="shared" si="3"/>
        <v>0.05</v>
      </c>
      <c r="I230" s="5"/>
      <c r="J230" s="5"/>
      <c r="K230" s="5"/>
      <c r="L230" s="5"/>
    </row>
    <row r="231" spans="7:12" x14ac:dyDescent="0.35">
      <c r="G231" s="7">
        <v>222</v>
      </c>
      <c r="H231" s="6">
        <f t="shared" si="3"/>
        <v>0.05</v>
      </c>
      <c r="I231" s="5"/>
      <c r="J231" s="5"/>
      <c r="K231" s="5"/>
      <c r="L231" s="5"/>
    </row>
    <row r="232" spans="7:12" x14ac:dyDescent="0.35">
      <c r="G232" s="7">
        <v>223</v>
      </c>
      <c r="H232" s="6">
        <f t="shared" si="3"/>
        <v>0.05</v>
      </c>
      <c r="I232" s="5"/>
      <c r="J232" s="5"/>
      <c r="K232" s="5"/>
      <c r="L232" s="5"/>
    </row>
    <row r="233" spans="7:12" x14ac:dyDescent="0.35">
      <c r="G233" s="7">
        <v>224</v>
      </c>
      <c r="H233" s="6">
        <f t="shared" si="3"/>
        <v>0.05</v>
      </c>
      <c r="I233" s="5"/>
      <c r="J233" s="5"/>
      <c r="K233" s="5"/>
      <c r="L233" s="5"/>
    </row>
    <row r="234" spans="7:12" x14ac:dyDescent="0.35">
      <c r="G234" s="7">
        <v>225</v>
      </c>
      <c r="H234" s="6">
        <f t="shared" si="3"/>
        <v>0.05</v>
      </c>
      <c r="I234" s="5"/>
      <c r="J234" s="5"/>
      <c r="K234" s="5"/>
      <c r="L234" s="5"/>
    </row>
    <row r="235" spans="7:12" x14ac:dyDescent="0.35">
      <c r="G235" s="7">
        <v>226</v>
      </c>
      <c r="H235" s="6">
        <f t="shared" si="3"/>
        <v>0.05</v>
      </c>
      <c r="I235" s="5"/>
      <c r="J235" s="5"/>
      <c r="K235" s="5"/>
      <c r="L235" s="5"/>
    </row>
    <row r="236" spans="7:12" x14ac:dyDescent="0.35">
      <c r="G236" s="7">
        <v>227</v>
      </c>
      <c r="H236" s="6">
        <f t="shared" si="3"/>
        <v>0.05</v>
      </c>
      <c r="I236" s="5"/>
      <c r="J236" s="5"/>
      <c r="K236" s="5"/>
      <c r="L236" s="5"/>
    </row>
    <row r="237" spans="7:12" x14ac:dyDescent="0.35">
      <c r="G237" s="7">
        <v>228</v>
      </c>
      <c r="H237" s="6">
        <f t="shared" si="3"/>
        <v>0.05</v>
      </c>
      <c r="I237" s="5"/>
      <c r="J237" s="5"/>
      <c r="K237" s="5"/>
      <c r="L237" s="5"/>
    </row>
    <row r="238" spans="7:12" x14ac:dyDescent="0.35">
      <c r="G238" s="7">
        <v>229</v>
      </c>
      <c r="H238" s="6">
        <f t="shared" si="3"/>
        <v>0.05</v>
      </c>
      <c r="I238" s="5"/>
      <c r="J238" s="5"/>
      <c r="K238" s="5"/>
      <c r="L238" s="5"/>
    </row>
    <row r="239" spans="7:12" x14ac:dyDescent="0.35">
      <c r="G239" s="7">
        <v>230</v>
      </c>
      <c r="H239" s="6">
        <f t="shared" si="3"/>
        <v>0.05</v>
      </c>
      <c r="I239" s="5"/>
      <c r="J239" s="5"/>
      <c r="K239" s="5"/>
      <c r="L239" s="5"/>
    </row>
    <row r="240" spans="7:12" x14ac:dyDescent="0.35">
      <c r="G240" s="7">
        <v>231</v>
      </c>
      <c r="H240" s="6">
        <f t="shared" si="3"/>
        <v>0.05</v>
      </c>
      <c r="I240" s="5"/>
      <c r="J240" s="5"/>
      <c r="K240" s="5"/>
      <c r="L240" s="5"/>
    </row>
    <row r="241" spans="7:12" x14ac:dyDescent="0.35">
      <c r="G241" s="7">
        <v>232</v>
      </c>
      <c r="H241" s="6">
        <f t="shared" si="3"/>
        <v>0.05</v>
      </c>
      <c r="I241" s="5"/>
      <c r="J241" s="5"/>
      <c r="K241" s="5"/>
      <c r="L241" s="5"/>
    </row>
    <row r="242" spans="7:12" x14ac:dyDescent="0.35">
      <c r="G242" s="7">
        <v>233</v>
      </c>
      <c r="H242" s="6">
        <f t="shared" si="3"/>
        <v>0.05</v>
      </c>
      <c r="I242" s="5"/>
      <c r="J242" s="5"/>
      <c r="K242" s="5"/>
      <c r="L242" s="5"/>
    </row>
    <row r="243" spans="7:12" x14ac:dyDescent="0.35">
      <c r="G243" s="7">
        <v>234</v>
      </c>
      <c r="H243" s="6">
        <f t="shared" si="3"/>
        <v>0.05</v>
      </c>
      <c r="I243" s="5"/>
      <c r="J243" s="5"/>
      <c r="K243" s="5"/>
      <c r="L243" s="5"/>
    </row>
    <row r="244" spans="7:12" x14ac:dyDescent="0.35">
      <c r="G244" s="7">
        <v>235</v>
      </c>
      <c r="H244" s="6">
        <f t="shared" si="3"/>
        <v>0.05</v>
      </c>
      <c r="I244" s="5"/>
      <c r="J244" s="5"/>
      <c r="K244" s="5"/>
      <c r="L244" s="5"/>
    </row>
    <row r="245" spans="7:12" x14ac:dyDescent="0.35">
      <c r="G245" s="7">
        <v>236</v>
      </c>
      <c r="H245" s="6">
        <f t="shared" si="3"/>
        <v>0.05</v>
      </c>
      <c r="I245" s="5"/>
      <c r="J245" s="5"/>
      <c r="K245" s="5"/>
      <c r="L245" s="5"/>
    </row>
    <row r="246" spans="7:12" x14ac:dyDescent="0.35">
      <c r="G246" s="7">
        <v>237</v>
      </c>
      <c r="H246" s="6">
        <f t="shared" si="3"/>
        <v>0.05</v>
      </c>
      <c r="I246" s="5"/>
      <c r="J246" s="5"/>
      <c r="K246" s="5"/>
      <c r="L246" s="5"/>
    </row>
    <row r="247" spans="7:12" x14ac:dyDescent="0.35">
      <c r="G247" s="7">
        <v>238</v>
      </c>
      <c r="H247" s="6">
        <f t="shared" si="3"/>
        <v>0.05</v>
      </c>
      <c r="I247" s="5"/>
      <c r="J247" s="5"/>
      <c r="K247" s="5"/>
      <c r="L247" s="5"/>
    </row>
    <row r="248" spans="7:12" x14ac:dyDescent="0.35">
      <c r="G248" s="7">
        <v>239</v>
      </c>
      <c r="H248" s="6">
        <f t="shared" si="3"/>
        <v>0.05</v>
      </c>
      <c r="I248" s="5"/>
      <c r="J248" s="5"/>
      <c r="K248" s="5"/>
      <c r="L248" s="5"/>
    </row>
    <row r="249" spans="7:12" x14ac:dyDescent="0.35">
      <c r="G249" s="7">
        <v>240</v>
      </c>
      <c r="H249" s="6">
        <f t="shared" si="3"/>
        <v>0.05</v>
      </c>
      <c r="I249" s="5"/>
      <c r="J249" s="5"/>
      <c r="K249" s="5"/>
      <c r="L249" s="5"/>
    </row>
    <row r="250" spans="7:12" x14ac:dyDescent="0.35">
      <c r="G250" s="7">
        <v>241</v>
      </c>
      <c r="H250" s="6">
        <f t="shared" si="3"/>
        <v>0.05</v>
      </c>
      <c r="I250" s="5"/>
      <c r="J250" s="5"/>
      <c r="K250" s="5"/>
      <c r="L250" s="5"/>
    </row>
    <row r="251" spans="7:12" x14ac:dyDescent="0.35">
      <c r="G251" s="7">
        <v>242</v>
      </c>
      <c r="H251" s="6">
        <f t="shared" si="3"/>
        <v>0.05</v>
      </c>
      <c r="I251" s="5"/>
      <c r="J251" s="5"/>
      <c r="K251" s="5"/>
      <c r="L251" s="5"/>
    </row>
    <row r="252" spans="7:12" x14ac:dyDescent="0.35">
      <c r="G252" s="7">
        <v>243</v>
      </c>
      <c r="H252" s="6">
        <f t="shared" si="3"/>
        <v>0.05</v>
      </c>
      <c r="I252" s="5"/>
      <c r="J252" s="5"/>
      <c r="K252" s="5"/>
      <c r="L252" s="5"/>
    </row>
    <row r="253" spans="7:12" x14ac:dyDescent="0.35">
      <c r="G253" s="7">
        <v>244</v>
      </c>
      <c r="H253" s="6">
        <f t="shared" si="3"/>
        <v>0.05</v>
      </c>
      <c r="I253" s="5"/>
      <c r="J253" s="5"/>
      <c r="K253" s="5"/>
      <c r="L253" s="5"/>
    </row>
    <row r="254" spans="7:12" x14ac:dyDescent="0.35">
      <c r="G254" s="7">
        <v>245</v>
      </c>
      <c r="H254" s="6">
        <f t="shared" si="3"/>
        <v>0.05</v>
      </c>
      <c r="I254" s="5"/>
      <c r="J254" s="5"/>
      <c r="K254" s="5"/>
      <c r="L254" s="5"/>
    </row>
    <row r="255" spans="7:12" x14ac:dyDescent="0.35">
      <c r="G255" s="7">
        <v>246</v>
      </c>
      <c r="H255" s="6">
        <f t="shared" si="3"/>
        <v>0.05</v>
      </c>
      <c r="I255" s="5"/>
      <c r="J255" s="5"/>
      <c r="K255" s="5"/>
      <c r="L255" s="5"/>
    </row>
    <row r="256" spans="7:12" x14ac:dyDescent="0.35">
      <c r="G256" s="7">
        <v>247</v>
      </c>
      <c r="H256" s="6">
        <f t="shared" si="3"/>
        <v>0.05</v>
      </c>
      <c r="I256" s="5"/>
      <c r="J256" s="5"/>
      <c r="K256" s="5"/>
      <c r="L256" s="5"/>
    </row>
    <row r="257" spans="7:12" x14ac:dyDescent="0.35">
      <c r="G257" s="7">
        <v>248</v>
      </c>
      <c r="H257" s="6">
        <f t="shared" si="3"/>
        <v>0.05</v>
      </c>
      <c r="I257" s="5"/>
      <c r="J257" s="5"/>
      <c r="K257" s="5"/>
      <c r="L257" s="5"/>
    </row>
    <row r="258" spans="7:12" x14ac:dyDescent="0.35">
      <c r="G258" s="7">
        <v>249</v>
      </c>
      <c r="H258" s="6">
        <f t="shared" si="3"/>
        <v>0.05</v>
      </c>
      <c r="I258" s="5"/>
      <c r="J258" s="5"/>
      <c r="K258" s="5"/>
      <c r="L258" s="5"/>
    </row>
    <row r="259" spans="7:12" x14ac:dyDescent="0.35">
      <c r="G259" s="7">
        <v>250</v>
      </c>
      <c r="H259" s="6">
        <f t="shared" si="3"/>
        <v>0.05</v>
      </c>
      <c r="I259" s="5"/>
      <c r="J259" s="5"/>
      <c r="K259" s="5"/>
      <c r="L259" s="5"/>
    </row>
    <row r="260" spans="7:12" x14ac:dyDescent="0.35">
      <c r="G260" s="7">
        <v>251</v>
      </c>
      <c r="H260" s="6">
        <f t="shared" si="3"/>
        <v>0.05</v>
      </c>
      <c r="I260" s="5"/>
      <c r="J260" s="5"/>
      <c r="K260" s="5"/>
      <c r="L260" s="5"/>
    </row>
    <row r="261" spans="7:12" x14ac:dyDescent="0.35">
      <c r="G261" s="7">
        <v>252</v>
      </c>
      <c r="H261" s="6">
        <f t="shared" si="3"/>
        <v>0.05</v>
      </c>
      <c r="I261" s="5"/>
      <c r="J261" s="5"/>
      <c r="K261" s="5"/>
      <c r="L261" s="5"/>
    </row>
    <row r="262" spans="7:12" x14ac:dyDescent="0.35">
      <c r="G262" s="7">
        <v>253</v>
      </c>
      <c r="H262" s="6">
        <f t="shared" si="3"/>
        <v>0.05</v>
      </c>
      <c r="I262" s="5"/>
      <c r="J262" s="5"/>
      <c r="K262" s="5"/>
      <c r="L262" s="5"/>
    </row>
    <row r="263" spans="7:12" x14ac:dyDescent="0.35">
      <c r="G263" s="7">
        <v>254</v>
      </c>
      <c r="H263" s="6">
        <f t="shared" si="3"/>
        <v>0.05</v>
      </c>
      <c r="I263" s="5"/>
      <c r="J263" s="5"/>
      <c r="K263" s="5"/>
      <c r="L263" s="5"/>
    </row>
    <row r="264" spans="7:12" x14ac:dyDescent="0.35">
      <c r="G264" s="7">
        <v>255</v>
      </c>
      <c r="H264" s="6">
        <f t="shared" si="3"/>
        <v>0.05</v>
      </c>
      <c r="I264" s="5"/>
      <c r="J264" s="5"/>
      <c r="K264" s="5"/>
      <c r="L264" s="5"/>
    </row>
    <row r="265" spans="7:12" x14ac:dyDescent="0.35">
      <c r="G265" s="7">
        <v>256</v>
      </c>
      <c r="H265" s="6">
        <f t="shared" si="3"/>
        <v>0.05</v>
      </c>
      <c r="I265" s="5"/>
      <c r="J265" s="5"/>
      <c r="K265" s="5"/>
      <c r="L265" s="5"/>
    </row>
    <row r="266" spans="7:12" x14ac:dyDescent="0.35">
      <c r="G266" s="7">
        <v>257</v>
      </c>
      <c r="H266" s="6">
        <f t="shared" ref="H266:H329" si="4">$E$11</f>
        <v>0.05</v>
      </c>
      <c r="I266" s="5"/>
      <c r="J266" s="5"/>
      <c r="K266" s="5"/>
      <c r="L266" s="5"/>
    </row>
    <row r="267" spans="7:12" x14ac:dyDescent="0.35">
      <c r="G267" s="7">
        <v>258</v>
      </c>
      <c r="H267" s="6">
        <f t="shared" si="4"/>
        <v>0.05</v>
      </c>
      <c r="I267" s="5"/>
      <c r="J267" s="5"/>
      <c r="K267" s="5"/>
      <c r="L267" s="5"/>
    </row>
    <row r="268" spans="7:12" x14ac:dyDescent="0.35">
      <c r="G268" s="7">
        <v>259</v>
      </c>
      <c r="H268" s="6">
        <f t="shared" si="4"/>
        <v>0.05</v>
      </c>
      <c r="I268" s="5"/>
      <c r="J268" s="5"/>
      <c r="K268" s="5"/>
      <c r="L268" s="5"/>
    </row>
    <row r="269" spans="7:12" x14ac:dyDescent="0.35">
      <c r="G269" s="7">
        <v>260</v>
      </c>
      <c r="H269" s="6">
        <f t="shared" si="4"/>
        <v>0.05</v>
      </c>
      <c r="I269" s="5"/>
      <c r="J269" s="5"/>
      <c r="K269" s="5"/>
      <c r="L269" s="5"/>
    </row>
    <row r="270" spans="7:12" x14ac:dyDescent="0.35">
      <c r="G270" s="7">
        <v>261</v>
      </c>
      <c r="H270" s="6">
        <f t="shared" si="4"/>
        <v>0.05</v>
      </c>
      <c r="I270" s="5"/>
      <c r="J270" s="5"/>
      <c r="K270" s="5"/>
      <c r="L270" s="5"/>
    </row>
    <row r="271" spans="7:12" x14ac:dyDescent="0.35">
      <c r="G271" s="7">
        <v>262</v>
      </c>
      <c r="H271" s="6">
        <f t="shared" si="4"/>
        <v>0.05</v>
      </c>
      <c r="I271" s="5"/>
      <c r="J271" s="5"/>
      <c r="K271" s="5"/>
      <c r="L271" s="5"/>
    </row>
    <row r="272" spans="7:12" x14ac:dyDescent="0.35">
      <c r="G272" s="7">
        <v>263</v>
      </c>
      <c r="H272" s="6">
        <f t="shared" si="4"/>
        <v>0.05</v>
      </c>
      <c r="I272" s="5"/>
      <c r="J272" s="5"/>
      <c r="K272" s="5"/>
      <c r="L272" s="5"/>
    </row>
    <row r="273" spans="7:12" x14ac:dyDescent="0.35">
      <c r="G273" s="7">
        <v>264</v>
      </c>
      <c r="H273" s="6">
        <f t="shared" si="4"/>
        <v>0.05</v>
      </c>
      <c r="I273" s="5"/>
      <c r="J273" s="5"/>
      <c r="K273" s="5"/>
      <c r="L273" s="5"/>
    </row>
    <row r="274" spans="7:12" x14ac:dyDescent="0.35">
      <c r="G274" s="7">
        <v>265</v>
      </c>
      <c r="H274" s="6">
        <f t="shared" si="4"/>
        <v>0.05</v>
      </c>
      <c r="I274" s="5"/>
      <c r="J274" s="5"/>
      <c r="K274" s="5"/>
      <c r="L274" s="5"/>
    </row>
    <row r="275" spans="7:12" x14ac:dyDescent="0.35">
      <c r="G275" s="7">
        <v>266</v>
      </c>
      <c r="H275" s="6">
        <f t="shared" si="4"/>
        <v>0.05</v>
      </c>
      <c r="I275" s="5"/>
      <c r="J275" s="5"/>
      <c r="K275" s="5"/>
      <c r="L275" s="5"/>
    </row>
    <row r="276" spans="7:12" x14ac:dyDescent="0.35">
      <c r="G276" s="7">
        <v>267</v>
      </c>
      <c r="H276" s="6">
        <f t="shared" si="4"/>
        <v>0.05</v>
      </c>
      <c r="I276" s="5"/>
      <c r="J276" s="5"/>
      <c r="K276" s="5"/>
      <c r="L276" s="5"/>
    </row>
    <row r="277" spans="7:12" x14ac:dyDescent="0.35">
      <c r="G277" s="7">
        <v>268</v>
      </c>
      <c r="H277" s="6">
        <f t="shared" si="4"/>
        <v>0.05</v>
      </c>
      <c r="I277" s="5"/>
      <c r="J277" s="5"/>
      <c r="K277" s="5"/>
      <c r="L277" s="5"/>
    </row>
    <row r="278" spans="7:12" x14ac:dyDescent="0.35">
      <c r="G278" s="7">
        <v>269</v>
      </c>
      <c r="H278" s="6">
        <f t="shared" si="4"/>
        <v>0.05</v>
      </c>
      <c r="I278" s="5"/>
      <c r="J278" s="5"/>
      <c r="K278" s="5"/>
      <c r="L278" s="5"/>
    </row>
    <row r="279" spans="7:12" x14ac:dyDescent="0.35">
      <c r="G279" s="7">
        <v>270</v>
      </c>
      <c r="H279" s="6">
        <f t="shared" si="4"/>
        <v>0.05</v>
      </c>
      <c r="I279" s="5"/>
      <c r="J279" s="5"/>
      <c r="K279" s="5"/>
      <c r="L279" s="5"/>
    </row>
    <row r="280" spans="7:12" x14ac:dyDescent="0.35">
      <c r="G280" s="7">
        <v>271</v>
      </c>
      <c r="H280" s="6">
        <f t="shared" si="4"/>
        <v>0.05</v>
      </c>
      <c r="I280" s="5"/>
      <c r="J280" s="5"/>
      <c r="K280" s="5"/>
      <c r="L280" s="5"/>
    </row>
    <row r="281" spans="7:12" x14ac:dyDescent="0.35">
      <c r="G281" s="7">
        <v>272</v>
      </c>
      <c r="H281" s="6">
        <f t="shared" si="4"/>
        <v>0.05</v>
      </c>
      <c r="I281" s="5"/>
      <c r="J281" s="5"/>
      <c r="K281" s="5"/>
      <c r="L281" s="5"/>
    </row>
    <row r="282" spans="7:12" x14ac:dyDescent="0.35">
      <c r="G282" s="7">
        <v>273</v>
      </c>
      <c r="H282" s="6">
        <f t="shared" si="4"/>
        <v>0.05</v>
      </c>
      <c r="I282" s="5"/>
      <c r="J282" s="5"/>
      <c r="K282" s="5"/>
      <c r="L282" s="5"/>
    </row>
    <row r="283" spans="7:12" x14ac:dyDescent="0.35">
      <c r="G283" s="7">
        <v>274</v>
      </c>
      <c r="H283" s="6">
        <f t="shared" si="4"/>
        <v>0.05</v>
      </c>
      <c r="I283" s="5"/>
      <c r="J283" s="5"/>
      <c r="K283" s="5"/>
      <c r="L283" s="5"/>
    </row>
    <row r="284" spans="7:12" x14ac:dyDescent="0.35">
      <c r="G284" s="7">
        <v>275</v>
      </c>
      <c r="H284" s="6">
        <f t="shared" si="4"/>
        <v>0.05</v>
      </c>
      <c r="I284" s="5"/>
      <c r="J284" s="5"/>
      <c r="K284" s="5"/>
      <c r="L284" s="5"/>
    </row>
    <row r="285" spans="7:12" x14ac:dyDescent="0.35">
      <c r="G285" s="7">
        <v>276</v>
      </c>
      <c r="H285" s="6">
        <f t="shared" si="4"/>
        <v>0.05</v>
      </c>
      <c r="I285" s="5"/>
      <c r="J285" s="5"/>
      <c r="K285" s="5"/>
      <c r="L285" s="5"/>
    </row>
    <row r="286" spans="7:12" x14ac:dyDescent="0.35">
      <c r="G286" s="7">
        <v>277</v>
      </c>
      <c r="H286" s="6">
        <f t="shared" si="4"/>
        <v>0.05</v>
      </c>
      <c r="I286" s="5"/>
      <c r="J286" s="5"/>
      <c r="K286" s="5"/>
      <c r="L286" s="5"/>
    </row>
    <row r="287" spans="7:12" x14ac:dyDescent="0.35">
      <c r="G287" s="7">
        <v>278</v>
      </c>
      <c r="H287" s="6">
        <f t="shared" si="4"/>
        <v>0.05</v>
      </c>
      <c r="I287" s="5"/>
      <c r="J287" s="5"/>
      <c r="K287" s="5"/>
      <c r="L287" s="5"/>
    </row>
    <row r="288" spans="7:12" x14ac:dyDescent="0.35">
      <c r="G288" s="7">
        <v>279</v>
      </c>
      <c r="H288" s="6">
        <f t="shared" si="4"/>
        <v>0.05</v>
      </c>
      <c r="I288" s="5"/>
      <c r="J288" s="5"/>
      <c r="K288" s="5"/>
      <c r="L288" s="5"/>
    </row>
    <row r="289" spans="7:12" x14ac:dyDescent="0.35">
      <c r="G289" s="7">
        <v>280</v>
      </c>
      <c r="H289" s="6">
        <f t="shared" si="4"/>
        <v>0.05</v>
      </c>
      <c r="I289" s="5"/>
      <c r="J289" s="5"/>
      <c r="K289" s="5"/>
      <c r="L289" s="5"/>
    </row>
    <row r="290" spans="7:12" x14ac:dyDescent="0.35">
      <c r="G290" s="7">
        <v>281</v>
      </c>
      <c r="H290" s="6">
        <f t="shared" si="4"/>
        <v>0.05</v>
      </c>
      <c r="I290" s="5"/>
      <c r="J290" s="5"/>
      <c r="K290" s="5"/>
      <c r="L290" s="5"/>
    </row>
    <row r="291" spans="7:12" x14ac:dyDescent="0.35">
      <c r="G291" s="7">
        <v>282</v>
      </c>
      <c r="H291" s="6">
        <f t="shared" si="4"/>
        <v>0.05</v>
      </c>
      <c r="I291" s="5"/>
      <c r="J291" s="5"/>
      <c r="K291" s="5"/>
      <c r="L291" s="5"/>
    </row>
    <row r="292" spans="7:12" x14ac:dyDescent="0.35">
      <c r="G292" s="7">
        <v>283</v>
      </c>
      <c r="H292" s="6">
        <f t="shared" si="4"/>
        <v>0.05</v>
      </c>
      <c r="I292" s="5"/>
      <c r="J292" s="5"/>
      <c r="K292" s="5"/>
      <c r="L292" s="5"/>
    </row>
    <row r="293" spans="7:12" x14ac:dyDescent="0.35">
      <c r="G293" s="7">
        <v>284</v>
      </c>
      <c r="H293" s="6">
        <f t="shared" si="4"/>
        <v>0.05</v>
      </c>
      <c r="I293" s="5"/>
      <c r="J293" s="5"/>
      <c r="K293" s="5"/>
      <c r="L293" s="5"/>
    </row>
    <row r="294" spans="7:12" x14ac:dyDescent="0.35">
      <c r="G294" s="7">
        <v>285</v>
      </c>
      <c r="H294" s="6">
        <f t="shared" si="4"/>
        <v>0.05</v>
      </c>
      <c r="I294" s="5"/>
      <c r="J294" s="5"/>
      <c r="K294" s="5"/>
      <c r="L294" s="5"/>
    </row>
    <row r="295" spans="7:12" x14ac:dyDescent="0.35">
      <c r="G295" s="7">
        <v>286</v>
      </c>
      <c r="H295" s="6">
        <f t="shared" si="4"/>
        <v>0.05</v>
      </c>
      <c r="I295" s="5"/>
      <c r="J295" s="5"/>
      <c r="K295" s="5"/>
      <c r="L295" s="5"/>
    </row>
    <row r="296" spans="7:12" x14ac:dyDescent="0.35">
      <c r="G296" s="7">
        <v>287</v>
      </c>
      <c r="H296" s="6">
        <f t="shared" si="4"/>
        <v>0.05</v>
      </c>
      <c r="I296" s="5"/>
      <c r="J296" s="5"/>
      <c r="K296" s="5"/>
      <c r="L296" s="5"/>
    </row>
    <row r="297" spans="7:12" x14ac:dyDescent="0.35">
      <c r="G297" s="7">
        <v>288</v>
      </c>
      <c r="H297" s="6">
        <f t="shared" si="4"/>
        <v>0.05</v>
      </c>
      <c r="I297" s="5"/>
      <c r="J297" s="5"/>
      <c r="K297" s="5"/>
      <c r="L297" s="5"/>
    </row>
    <row r="298" spans="7:12" x14ac:dyDescent="0.35">
      <c r="G298" s="7">
        <v>289</v>
      </c>
      <c r="H298" s="6">
        <f t="shared" si="4"/>
        <v>0.05</v>
      </c>
      <c r="I298" s="5"/>
      <c r="J298" s="5"/>
      <c r="K298" s="5"/>
      <c r="L298" s="5"/>
    </row>
    <row r="299" spans="7:12" x14ac:dyDescent="0.35">
      <c r="G299" s="7">
        <v>290</v>
      </c>
      <c r="H299" s="6">
        <f t="shared" si="4"/>
        <v>0.05</v>
      </c>
      <c r="I299" s="5"/>
      <c r="J299" s="5"/>
      <c r="K299" s="5"/>
      <c r="L299" s="5"/>
    </row>
    <row r="300" spans="7:12" x14ac:dyDescent="0.35">
      <c r="G300" s="7">
        <v>291</v>
      </c>
      <c r="H300" s="6">
        <f t="shared" si="4"/>
        <v>0.05</v>
      </c>
      <c r="I300" s="5"/>
      <c r="J300" s="5"/>
      <c r="K300" s="5"/>
      <c r="L300" s="5"/>
    </row>
    <row r="301" spans="7:12" x14ac:dyDescent="0.35">
      <c r="G301" s="7">
        <v>292</v>
      </c>
      <c r="H301" s="6">
        <f t="shared" si="4"/>
        <v>0.05</v>
      </c>
      <c r="I301" s="5"/>
      <c r="J301" s="5"/>
      <c r="K301" s="5"/>
      <c r="L301" s="5"/>
    </row>
    <row r="302" spans="7:12" x14ac:dyDescent="0.35">
      <c r="G302" s="7">
        <v>293</v>
      </c>
      <c r="H302" s="6">
        <f t="shared" si="4"/>
        <v>0.05</v>
      </c>
      <c r="I302" s="5"/>
      <c r="J302" s="5"/>
      <c r="K302" s="5"/>
      <c r="L302" s="5"/>
    </row>
    <row r="303" spans="7:12" x14ac:dyDescent="0.35">
      <c r="G303" s="7">
        <v>294</v>
      </c>
      <c r="H303" s="6">
        <f t="shared" si="4"/>
        <v>0.05</v>
      </c>
      <c r="I303" s="5"/>
      <c r="J303" s="5"/>
      <c r="K303" s="5"/>
      <c r="L303" s="5"/>
    </row>
    <row r="304" spans="7:12" x14ac:dyDescent="0.35">
      <c r="G304" s="7">
        <v>295</v>
      </c>
      <c r="H304" s="6">
        <f t="shared" si="4"/>
        <v>0.05</v>
      </c>
      <c r="I304" s="5"/>
      <c r="J304" s="5"/>
      <c r="K304" s="5"/>
      <c r="L304" s="5"/>
    </row>
    <row r="305" spans="7:12" x14ac:dyDescent="0.35">
      <c r="G305" s="7">
        <v>296</v>
      </c>
      <c r="H305" s="6">
        <f t="shared" si="4"/>
        <v>0.05</v>
      </c>
      <c r="I305" s="5"/>
      <c r="J305" s="5"/>
      <c r="K305" s="5"/>
      <c r="L305" s="5"/>
    </row>
    <row r="306" spans="7:12" x14ac:dyDescent="0.35">
      <c r="G306" s="7">
        <v>297</v>
      </c>
      <c r="H306" s="6">
        <f t="shared" si="4"/>
        <v>0.05</v>
      </c>
      <c r="I306" s="5"/>
      <c r="J306" s="5"/>
      <c r="K306" s="5"/>
      <c r="L306" s="5"/>
    </row>
    <row r="307" spans="7:12" x14ac:dyDescent="0.35">
      <c r="G307" s="7">
        <v>298</v>
      </c>
      <c r="H307" s="6">
        <f t="shared" si="4"/>
        <v>0.05</v>
      </c>
      <c r="I307" s="5"/>
      <c r="J307" s="5"/>
      <c r="K307" s="5"/>
      <c r="L307" s="5"/>
    </row>
    <row r="308" spans="7:12" x14ac:dyDescent="0.35">
      <c r="G308" s="7">
        <v>299</v>
      </c>
      <c r="H308" s="6">
        <f t="shared" si="4"/>
        <v>0.05</v>
      </c>
      <c r="I308" s="5"/>
      <c r="J308" s="5"/>
      <c r="K308" s="5"/>
      <c r="L308" s="5"/>
    </row>
    <row r="309" spans="7:12" x14ac:dyDescent="0.35">
      <c r="G309" s="7">
        <v>300</v>
      </c>
      <c r="H309" s="6">
        <f t="shared" si="4"/>
        <v>0.05</v>
      </c>
      <c r="I309" s="5"/>
      <c r="J309" s="5"/>
      <c r="K309" s="5"/>
      <c r="L309" s="5"/>
    </row>
    <row r="310" spans="7:12" x14ac:dyDescent="0.35">
      <c r="G310" s="7">
        <v>301</v>
      </c>
      <c r="H310" s="6">
        <f t="shared" si="4"/>
        <v>0.05</v>
      </c>
      <c r="I310" s="5"/>
      <c r="J310" s="5"/>
      <c r="K310" s="5"/>
      <c r="L310" s="5"/>
    </row>
    <row r="311" spans="7:12" x14ac:dyDescent="0.35">
      <c r="G311" s="7">
        <v>302</v>
      </c>
      <c r="H311" s="6">
        <f t="shared" si="4"/>
        <v>0.05</v>
      </c>
      <c r="I311" s="5"/>
      <c r="J311" s="5"/>
      <c r="K311" s="5"/>
      <c r="L311" s="5"/>
    </row>
    <row r="312" spans="7:12" x14ac:dyDescent="0.35">
      <c r="G312" s="7">
        <v>303</v>
      </c>
      <c r="H312" s="6">
        <f t="shared" si="4"/>
        <v>0.05</v>
      </c>
      <c r="I312" s="5"/>
      <c r="J312" s="5"/>
      <c r="K312" s="5"/>
      <c r="L312" s="5"/>
    </row>
    <row r="313" spans="7:12" x14ac:dyDescent="0.35">
      <c r="G313" s="7">
        <v>304</v>
      </c>
      <c r="H313" s="6">
        <f t="shared" si="4"/>
        <v>0.05</v>
      </c>
      <c r="I313" s="5"/>
      <c r="J313" s="5"/>
      <c r="K313" s="5"/>
      <c r="L313" s="5"/>
    </row>
    <row r="314" spans="7:12" x14ac:dyDescent="0.35">
      <c r="G314" s="7">
        <v>305</v>
      </c>
      <c r="H314" s="6">
        <f t="shared" si="4"/>
        <v>0.05</v>
      </c>
      <c r="I314" s="5"/>
      <c r="J314" s="5"/>
      <c r="K314" s="5"/>
      <c r="L314" s="5"/>
    </row>
    <row r="315" spans="7:12" x14ac:dyDescent="0.35">
      <c r="G315" s="7">
        <v>306</v>
      </c>
      <c r="H315" s="6">
        <f t="shared" si="4"/>
        <v>0.05</v>
      </c>
      <c r="I315" s="5"/>
      <c r="J315" s="5"/>
      <c r="K315" s="5"/>
      <c r="L315" s="5"/>
    </row>
    <row r="316" spans="7:12" x14ac:dyDescent="0.35">
      <c r="G316" s="7">
        <v>307</v>
      </c>
      <c r="H316" s="6">
        <f t="shared" si="4"/>
        <v>0.05</v>
      </c>
      <c r="I316" s="5"/>
      <c r="J316" s="5"/>
      <c r="K316" s="5"/>
      <c r="L316" s="5"/>
    </row>
    <row r="317" spans="7:12" x14ac:dyDescent="0.35">
      <c r="G317" s="7">
        <v>308</v>
      </c>
      <c r="H317" s="6">
        <f t="shared" si="4"/>
        <v>0.05</v>
      </c>
      <c r="I317" s="5"/>
      <c r="J317" s="5"/>
      <c r="K317" s="5"/>
      <c r="L317" s="5"/>
    </row>
    <row r="318" spans="7:12" x14ac:dyDescent="0.35">
      <c r="G318" s="7">
        <v>309</v>
      </c>
      <c r="H318" s="6">
        <f t="shared" si="4"/>
        <v>0.05</v>
      </c>
      <c r="I318" s="5"/>
      <c r="J318" s="5"/>
      <c r="K318" s="5"/>
      <c r="L318" s="5"/>
    </row>
    <row r="319" spans="7:12" x14ac:dyDescent="0.35">
      <c r="G319" s="7">
        <v>310</v>
      </c>
      <c r="H319" s="6">
        <f t="shared" si="4"/>
        <v>0.05</v>
      </c>
      <c r="I319" s="5"/>
      <c r="J319" s="5"/>
      <c r="K319" s="5"/>
      <c r="L319" s="5"/>
    </row>
    <row r="320" spans="7:12" x14ac:dyDescent="0.35">
      <c r="G320" s="7">
        <v>311</v>
      </c>
      <c r="H320" s="6">
        <f t="shared" si="4"/>
        <v>0.05</v>
      </c>
      <c r="I320" s="5"/>
      <c r="J320" s="5"/>
      <c r="K320" s="5"/>
      <c r="L320" s="5"/>
    </row>
    <row r="321" spans="7:12" x14ac:dyDescent="0.35">
      <c r="G321" s="7">
        <v>312</v>
      </c>
      <c r="H321" s="6">
        <f t="shared" si="4"/>
        <v>0.05</v>
      </c>
      <c r="I321" s="5"/>
      <c r="J321" s="5"/>
      <c r="K321" s="5"/>
      <c r="L321" s="5"/>
    </row>
    <row r="322" spans="7:12" x14ac:dyDescent="0.35">
      <c r="G322" s="7">
        <v>313</v>
      </c>
      <c r="H322" s="6">
        <f t="shared" si="4"/>
        <v>0.05</v>
      </c>
      <c r="I322" s="5"/>
      <c r="J322" s="5"/>
      <c r="K322" s="5"/>
      <c r="L322" s="5"/>
    </row>
    <row r="323" spans="7:12" x14ac:dyDescent="0.35">
      <c r="G323" s="7">
        <v>314</v>
      </c>
      <c r="H323" s="6">
        <f t="shared" si="4"/>
        <v>0.05</v>
      </c>
      <c r="I323" s="5"/>
      <c r="J323" s="5"/>
      <c r="K323" s="5"/>
      <c r="L323" s="5"/>
    </row>
    <row r="324" spans="7:12" x14ac:dyDescent="0.35">
      <c r="G324" s="7">
        <v>315</v>
      </c>
      <c r="H324" s="6">
        <f t="shared" si="4"/>
        <v>0.05</v>
      </c>
      <c r="I324" s="5"/>
      <c r="J324" s="5"/>
      <c r="K324" s="5"/>
      <c r="L324" s="5"/>
    </row>
    <row r="325" spans="7:12" x14ac:dyDescent="0.35">
      <c r="G325" s="7">
        <v>316</v>
      </c>
      <c r="H325" s="6">
        <f t="shared" si="4"/>
        <v>0.05</v>
      </c>
      <c r="I325" s="5"/>
      <c r="J325" s="5"/>
      <c r="K325" s="5"/>
      <c r="L325" s="5"/>
    </row>
    <row r="326" spans="7:12" x14ac:dyDescent="0.35">
      <c r="G326" s="7">
        <v>317</v>
      </c>
      <c r="H326" s="6">
        <f t="shared" si="4"/>
        <v>0.05</v>
      </c>
      <c r="I326" s="5"/>
      <c r="J326" s="5"/>
      <c r="K326" s="5"/>
      <c r="L326" s="5"/>
    </row>
    <row r="327" spans="7:12" x14ac:dyDescent="0.35">
      <c r="G327" s="7">
        <v>318</v>
      </c>
      <c r="H327" s="6">
        <f t="shared" si="4"/>
        <v>0.05</v>
      </c>
      <c r="I327" s="5"/>
      <c r="J327" s="5"/>
      <c r="K327" s="5"/>
      <c r="L327" s="5"/>
    </row>
    <row r="328" spans="7:12" x14ac:dyDescent="0.35">
      <c r="G328" s="7">
        <v>319</v>
      </c>
      <c r="H328" s="6">
        <f t="shared" si="4"/>
        <v>0.05</v>
      </c>
      <c r="I328" s="5"/>
      <c r="J328" s="5"/>
      <c r="K328" s="5"/>
      <c r="L328" s="5"/>
    </row>
    <row r="329" spans="7:12" x14ac:dyDescent="0.35">
      <c r="G329" s="7">
        <v>320</v>
      </c>
      <c r="H329" s="6">
        <f t="shared" si="4"/>
        <v>0.05</v>
      </c>
      <c r="I329" s="5"/>
      <c r="J329" s="5"/>
      <c r="K329" s="5"/>
      <c r="L329" s="5"/>
    </row>
    <row r="330" spans="7:12" x14ac:dyDescent="0.35">
      <c r="G330" s="7">
        <v>321</v>
      </c>
      <c r="H330" s="6">
        <f t="shared" ref="H330:H369" si="5">$E$11</f>
        <v>0.05</v>
      </c>
      <c r="I330" s="5"/>
      <c r="J330" s="5"/>
      <c r="K330" s="5"/>
      <c r="L330" s="5"/>
    </row>
    <row r="331" spans="7:12" x14ac:dyDescent="0.35">
      <c r="G331" s="7">
        <v>322</v>
      </c>
      <c r="H331" s="6">
        <f t="shared" si="5"/>
        <v>0.05</v>
      </c>
      <c r="I331" s="5"/>
      <c r="J331" s="5"/>
      <c r="K331" s="5"/>
      <c r="L331" s="5"/>
    </row>
    <row r="332" spans="7:12" x14ac:dyDescent="0.35">
      <c r="G332" s="7">
        <v>323</v>
      </c>
      <c r="H332" s="6">
        <f t="shared" si="5"/>
        <v>0.05</v>
      </c>
      <c r="I332" s="5"/>
      <c r="J332" s="5"/>
      <c r="K332" s="5"/>
      <c r="L332" s="5"/>
    </row>
    <row r="333" spans="7:12" x14ac:dyDescent="0.35">
      <c r="G333" s="7">
        <v>324</v>
      </c>
      <c r="H333" s="6">
        <f t="shared" si="5"/>
        <v>0.05</v>
      </c>
      <c r="I333" s="5"/>
      <c r="J333" s="5"/>
      <c r="K333" s="5"/>
      <c r="L333" s="5"/>
    </row>
    <row r="334" spans="7:12" x14ac:dyDescent="0.35">
      <c r="G334" s="7">
        <v>325</v>
      </c>
      <c r="H334" s="6">
        <f t="shared" si="5"/>
        <v>0.05</v>
      </c>
      <c r="I334" s="5"/>
      <c r="J334" s="5"/>
      <c r="K334" s="5"/>
      <c r="L334" s="5"/>
    </row>
    <row r="335" spans="7:12" x14ac:dyDescent="0.35">
      <c r="G335" s="7">
        <v>326</v>
      </c>
      <c r="H335" s="6">
        <f t="shared" si="5"/>
        <v>0.05</v>
      </c>
      <c r="I335" s="5"/>
      <c r="J335" s="5"/>
      <c r="K335" s="5"/>
      <c r="L335" s="5"/>
    </row>
    <row r="336" spans="7:12" x14ac:dyDescent="0.35">
      <c r="G336" s="7">
        <v>327</v>
      </c>
      <c r="H336" s="6">
        <f t="shared" si="5"/>
        <v>0.05</v>
      </c>
      <c r="I336" s="5"/>
      <c r="J336" s="5"/>
      <c r="K336" s="5"/>
      <c r="L336" s="5"/>
    </row>
    <row r="337" spans="7:12" x14ac:dyDescent="0.35">
      <c r="G337" s="7">
        <v>328</v>
      </c>
      <c r="H337" s="6">
        <f t="shared" si="5"/>
        <v>0.05</v>
      </c>
      <c r="I337" s="5"/>
      <c r="J337" s="5"/>
      <c r="K337" s="5"/>
      <c r="L337" s="5"/>
    </row>
    <row r="338" spans="7:12" x14ac:dyDescent="0.35">
      <c r="G338" s="7">
        <v>329</v>
      </c>
      <c r="H338" s="6">
        <f t="shared" si="5"/>
        <v>0.05</v>
      </c>
      <c r="I338" s="5"/>
      <c r="J338" s="5"/>
      <c r="K338" s="5"/>
      <c r="L338" s="5"/>
    </row>
    <row r="339" spans="7:12" x14ac:dyDescent="0.35">
      <c r="G339" s="7">
        <v>330</v>
      </c>
      <c r="H339" s="6">
        <f t="shared" si="5"/>
        <v>0.05</v>
      </c>
      <c r="I339" s="5"/>
      <c r="J339" s="5"/>
      <c r="K339" s="5"/>
      <c r="L339" s="5"/>
    </row>
    <row r="340" spans="7:12" x14ac:dyDescent="0.35">
      <c r="G340" s="7">
        <v>331</v>
      </c>
      <c r="H340" s="6">
        <f t="shared" si="5"/>
        <v>0.05</v>
      </c>
      <c r="I340" s="5"/>
      <c r="J340" s="5"/>
      <c r="K340" s="5"/>
      <c r="L340" s="5"/>
    </row>
    <row r="341" spans="7:12" x14ac:dyDescent="0.35">
      <c r="G341" s="7">
        <v>332</v>
      </c>
      <c r="H341" s="6">
        <f t="shared" si="5"/>
        <v>0.05</v>
      </c>
      <c r="I341" s="5"/>
      <c r="J341" s="5"/>
      <c r="K341" s="5"/>
      <c r="L341" s="5"/>
    </row>
    <row r="342" spans="7:12" x14ac:dyDescent="0.35">
      <c r="G342" s="7">
        <v>333</v>
      </c>
      <c r="H342" s="6">
        <f t="shared" si="5"/>
        <v>0.05</v>
      </c>
      <c r="I342" s="5"/>
      <c r="J342" s="5"/>
      <c r="K342" s="5"/>
      <c r="L342" s="5"/>
    </row>
    <row r="343" spans="7:12" x14ac:dyDescent="0.35">
      <c r="G343" s="7">
        <v>334</v>
      </c>
      <c r="H343" s="6">
        <f t="shared" si="5"/>
        <v>0.05</v>
      </c>
      <c r="I343" s="5"/>
      <c r="J343" s="5"/>
      <c r="K343" s="5"/>
      <c r="L343" s="5"/>
    </row>
    <row r="344" spans="7:12" x14ac:dyDescent="0.35">
      <c r="G344" s="7">
        <v>335</v>
      </c>
      <c r="H344" s="6">
        <f t="shared" si="5"/>
        <v>0.05</v>
      </c>
      <c r="I344" s="5"/>
      <c r="J344" s="5"/>
      <c r="K344" s="5"/>
      <c r="L344" s="5"/>
    </row>
    <row r="345" spans="7:12" x14ac:dyDescent="0.35">
      <c r="G345" s="7">
        <v>336</v>
      </c>
      <c r="H345" s="6">
        <f t="shared" si="5"/>
        <v>0.05</v>
      </c>
      <c r="I345" s="5"/>
      <c r="J345" s="5"/>
      <c r="K345" s="5"/>
      <c r="L345" s="5"/>
    </row>
    <row r="346" spans="7:12" x14ac:dyDescent="0.35">
      <c r="G346" s="7">
        <v>337</v>
      </c>
      <c r="H346" s="6">
        <f t="shared" si="5"/>
        <v>0.05</v>
      </c>
      <c r="I346" s="5"/>
      <c r="J346" s="5"/>
      <c r="K346" s="5"/>
      <c r="L346" s="5"/>
    </row>
    <row r="347" spans="7:12" x14ac:dyDescent="0.35">
      <c r="G347" s="7">
        <v>338</v>
      </c>
      <c r="H347" s="6">
        <f t="shared" si="5"/>
        <v>0.05</v>
      </c>
      <c r="I347" s="5"/>
      <c r="J347" s="5"/>
      <c r="K347" s="5"/>
      <c r="L347" s="5"/>
    </row>
    <row r="348" spans="7:12" x14ac:dyDescent="0.35">
      <c r="G348" s="7">
        <v>339</v>
      </c>
      <c r="H348" s="6">
        <f t="shared" si="5"/>
        <v>0.05</v>
      </c>
      <c r="I348" s="5"/>
      <c r="J348" s="5"/>
      <c r="K348" s="5"/>
      <c r="L348" s="5"/>
    </row>
    <row r="349" spans="7:12" x14ac:dyDescent="0.35">
      <c r="G349" s="7">
        <v>340</v>
      </c>
      <c r="H349" s="6">
        <f t="shared" si="5"/>
        <v>0.05</v>
      </c>
      <c r="I349" s="5"/>
      <c r="J349" s="5"/>
      <c r="K349" s="5"/>
      <c r="L349" s="5"/>
    </row>
    <row r="350" spans="7:12" x14ac:dyDescent="0.35">
      <c r="G350" s="7">
        <v>341</v>
      </c>
      <c r="H350" s="6">
        <f t="shared" si="5"/>
        <v>0.05</v>
      </c>
      <c r="I350" s="5"/>
      <c r="J350" s="5"/>
      <c r="K350" s="5"/>
      <c r="L350" s="5"/>
    </row>
    <row r="351" spans="7:12" x14ac:dyDescent="0.35">
      <c r="G351" s="7">
        <v>342</v>
      </c>
      <c r="H351" s="6">
        <f t="shared" si="5"/>
        <v>0.05</v>
      </c>
      <c r="I351" s="5"/>
      <c r="J351" s="5"/>
      <c r="K351" s="5"/>
      <c r="L351" s="5"/>
    </row>
    <row r="352" spans="7:12" x14ac:dyDescent="0.35">
      <c r="G352" s="7">
        <v>343</v>
      </c>
      <c r="H352" s="6">
        <f t="shared" si="5"/>
        <v>0.05</v>
      </c>
      <c r="I352" s="5"/>
      <c r="J352" s="5"/>
      <c r="K352" s="5"/>
      <c r="L352" s="5"/>
    </row>
    <row r="353" spans="7:12" x14ac:dyDescent="0.35">
      <c r="G353" s="7">
        <v>344</v>
      </c>
      <c r="H353" s="6">
        <f t="shared" si="5"/>
        <v>0.05</v>
      </c>
      <c r="I353" s="5"/>
      <c r="J353" s="5"/>
      <c r="K353" s="5"/>
      <c r="L353" s="5"/>
    </row>
    <row r="354" spans="7:12" x14ac:dyDescent="0.35">
      <c r="G354" s="7">
        <v>345</v>
      </c>
      <c r="H354" s="6">
        <f t="shared" si="5"/>
        <v>0.05</v>
      </c>
      <c r="I354" s="5"/>
      <c r="J354" s="5"/>
      <c r="K354" s="5"/>
      <c r="L354" s="5"/>
    </row>
    <row r="355" spans="7:12" x14ac:dyDescent="0.35">
      <c r="G355" s="7">
        <v>346</v>
      </c>
      <c r="H355" s="6">
        <f t="shared" si="5"/>
        <v>0.05</v>
      </c>
      <c r="I355" s="5"/>
      <c r="J355" s="5"/>
      <c r="K355" s="5"/>
      <c r="L355" s="5"/>
    </row>
    <row r="356" spans="7:12" x14ac:dyDescent="0.35">
      <c r="G356" s="7">
        <v>347</v>
      </c>
      <c r="H356" s="6">
        <f t="shared" si="5"/>
        <v>0.05</v>
      </c>
      <c r="I356" s="5"/>
      <c r="J356" s="5"/>
      <c r="K356" s="5"/>
      <c r="L356" s="5"/>
    </row>
    <row r="357" spans="7:12" x14ac:dyDescent="0.35">
      <c r="G357" s="7">
        <v>348</v>
      </c>
      <c r="H357" s="6">
        <f t="shared" si="5"/>
        <v>0.05</v>
      </c>
      <c r="I357" s="5"/>
      <c r="J357" s="5"/>
      <c r="K357" s="5"/>
      <c r="L357" s="5"/>
    </row>
    <row r="358" spans="7:12" x14ac:dyDescent="0.35">
      <c r="G358" s="7">
        <v>349</v>
      </c>
      <c r="H358" s="6">
        <f t="shared" si="5"/>
        <v>0.05</v>
      </c>
      <c r="I358" s="5"/>
      <c r="J358" s="5"/>
      <c r="K358" s="5"/>
      <c r="L358" s="5"/>
    </row>
    <row r="359" spans="7:12" x14ac:dyDescent="0.35">
      <c r="G359" s="7">
        <v>350</v>
      </c>
      <c r="H359" s="6">
        <f t="shared" si="5"/>
        <v>0.05</v>
      </c>
      <c r="I359" s="5"/>
      <c r="J359" s="5"/>
      <c r="K359" s="5"/>
      <c r="L359" s="5"/>
    </row>
    <row r="360" spans="7:12" x14ac:dyDescent="0.35">
      <c r="G360" s="7">
        <v>351</v>
      </c>
      <c r="H360" s="6">
        <f t="shared" si="5"/>
        <v>0.05</v>
      </c>
      <c r="I360" s="5"/>
      <c r="J360" s="5"/>
      <c r="K360" s="5"/>
      <c r="L360" s="5"/>
    </row>
    <row r="361" spans="7:12" x14ac:dyDescent="0.35">
      <c r="G361" s="7">
        <v>352</v>
      </c>
      <c r="H361" s="6">
        <f t="shared" si="5"/>
        <v>0.05</v>
      </c>
      <c r="I361" s="5"/>
      <c r="J361" s="5"/>
      <c r="K361" s="5"/>
      <c r="L361" s="5"/>
    </row>
    <row r="362" spans="7:12" x14ac:dyDescent="0.35">
      <c r="G362" s="7">
        <v>353</v>
      </c>
      <c r="H362" s="6">
        <f t="shared" si="5"/>
        <v>0.05</v>
      </c>
      <c r="I362" s="5"/>
      <c r="J362" s="5"/>
      <c r="K362" s="5"/>
      <c r="L362" s="5"/>
    </row>
    <row r="363" spans="7:12" x14ac:dyDescent="0.35">
      <c r="G363" s="7">
        <v>354</v>
      </c>
      <c r="H363" s="6">
        <f t="shared" si="5"/>
        <v>0.05</v>
      </c>
      <c r="I363" s="5"/>
      <c r="J363" s="5"/>
      <c r="K363" s="5"/>
      <c r="L363" s="5"/>
    </row>
    <row r="364" spans="7:12" x14ac:dyDescent="0.35">
      <c r="G364" s="7">
        <v>355</v>
      </c>
      <c r="H364" s="6">
        <f t="shared" si="5"/>
        <v>0.05</v>
      </c>
      <c r="I364" s="5"/>
      <c r="J364" s="5"/>
      <c r="K364" s="5"/>
      <c r="L364" s="5"/>
    </row>
    <row r="365" spans="7:12" x14ac:dyDescent="0.35">
      <c r="G365" s="7">
        <v>356</v>
      </c>
      <c r="H365" s="6">
        <f t="shared" si="5"/>
        <v>0.05</v>
      </c>
      <c r="I365" s="5"/>
      <c r="J365" s="5"/>
      <c r="K365" s="5"/>
      <c r="L365" s="5"/>
    </row>
    <row r="366" spans="7:12" x14ac:dyDescent="0.35">
      <c r="G366" s="7">
        <v>357</v>
      </c>
      <c r="H366" s="6">
        <f t="shared" si="5"/>
        <v>0.05</v>
      </c>
      <c r="I366" s="5"/>
      <c r="J366" s="5"/>
      <c r="K366" s="5"/>
      <c r="L366" s="5"/>
    </row>
    <row r="367" spans="7:12" x14ac:dyDescent="0.35">
      <c r="G367" s="7">
        <v>358</v>
      </c>
      <c r="H367" s="6">
        <f t="shared" si="5"/>
        <v>0.05</v>
      </c>
      <c r="I367" s="5"/>
      <c r="J367" s="5"/>
      <c r="K367" s="5"/>
      <c r="L367" s="5"/>
    </row>
    <row r="368" spans="7:12" x14ac:dyDescent="0.35">
      <c r="G368" s="7">
        <v>359</v>
      </c>
      <c r="H368" s="6">
        <f t="shared" si="5"/>
        <v>0.05</v>
      </c>
      <c r="I368" s="5"/>
      <c r="J368" s="5"/>
      <c r="K368" s="5"/>
      <c r="L368" s="5"/>
    </row>
    <row r="369" spans="7:12" x14ac:dyDescent="0.35">
      <c r="G369" s="7">
        <v>360</v>
      </c>
      <c r="H369" s="6">
        <f t="shared" si="5"/>
        <v>0.05</v>
      </c>
      <c r="I369" s="5"/>
      <c r="J369" s="5"/>
      <c r="K369" s="5"/>
      <c r="L369" s="5"/>
    </row>
  </sheetData>
  <mergeCells count="7">
    <mergeCell ref="D40:E40"/>
    <mergeCell ref="D4:L4"/>
    <mergeCell ref="D8:E8"/>
    <mergeCell ref="N8:R8"/>
    <mergeCell ref="N10:R10"/>
    <mergeCell ref="N12:R12"/>
    <mergeCell ref="D30:E30"/>
  </mergeCells>
  <hyperlinks>
    <hyperlink ref="N12" r:id="rId1" xr:uid="{E08BDC86-9084-4239-B865-1B5C00D97707}"/>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140F2-463D-4BD5-8F9D-25C6106026FD}">
  <dimension ref="C4:M67"/>
  <sheetViews>
    <sheetView topLeftCell="B1" zoomScaleNormal="100" workbookViewId="0">
      <selection activeCell="E27" sqref="E27"/>
    </sheetView>
  </sheetViews>
  <sheetFormatPr defaultRowHeight="14.5" x14ac:dyDescent="0.35"/>
  <cols>
    <col min="3" max="3" width="19.7265625" bestFit="1" customWidth="1"/>
    <col min="4" max="4" width="21.90625" bestFit="1" customWidth="1"/>
    <col min="5" max="5" width="14.26953125" customWidth="1"/>
    <col min="6" max="6" width="11.08984375" bestFit="1" customWidth="1"/>
    <col min="7" max="7" width="12.36328125" bestFit="1" customWidth="1"/>
    <col min="8" max="8" width="21.36328125" customWidth="1"/>
    <col min="9" max="9" width="20.81640625" bestFit="1" customWidth="1"/>
    <col min="10" max="10" width="22.7265625" customWidth="1"/>
    <col min="11" max="11" width="17.90625" customWidth="1"/>
    <col min="12" max="12" width="19.453125" customWidth="1"/>
    <col min="13" max="13" width="21" customWidth="1"/>
  </cols>
  <sheetData>
    <row r="4" spans="4:12" ht="28.5" x14ac:dyDescent="0.35">
      <c r="D4" s="18" t="s">
        <v>66</v>
      </c>
      <c r="E4" s="18"/>
      <c r="F4" s="18"/>
      <c r="G4" s="18"/>
      <c r="H4" s="18"/>
      <c r="I4" s="18"/>
      <c r="J4" s="18"/>
      <c r="K4" s="18"/>
      <c r="L4" s="18"/>
    </row>
    <row r="7" spans="4:12" x14ac:dyDescent="0.35">
      <c r="D7" s="2"/>
    </row>
    <row r="8" spans="4:12" ht="15.5" x14ac:dyDescent="0.35">
      <c r="D8" s="17" t="s">
        <v>55</v>
      </c>
      <c r="E8" s="17"/>
      <c r="G8" s="8" t="s">
        <v>45</v>
      </c>
      <c r="H8" s="8" t="s">
        <v>53</v>
      </c>
      <c r="I8" s="8" t="s">
        <v>3</v>
      </c>
      <c r="J8" s="8" t="s">
        <v>59</v>
      </c>
      <c r="K8" s="8" t="s">
        <v>61</v>
      </c>
      <c r="L8" s="8" t="s">
        <v>60</v>
      </c>
    </row>
    <row r="9" spans="4:12" x14ac:dyDescent="0.35">
      <c r="G9" s="7">
        <v>0</v>
      </c>
      <c r="H9" s="6">
        <v>0</v>
      </c>
      <c r="I9" s="4"/>
      <c r="J9" s="4"/>
      <c r="K9" s="4"/>
      <c r="L9" s="14">
        <f>E10</f>
        <v>25000</v>
      </c>
    </row>
    <row r="10" spans="4:12" x14ac:dyDescent="0.35">
      <c r="D10" s="1" t="s">
        <v>38</v>
      </c>
      <c r="E10" s="5">
        <v>25000</v>
      </c>
      <c r="G10" s="7">
        <v>1</v>
      </c>
      <c r="H10" s="6">
        <v>9.5000000000000001E-2</v>
      </c>
      <c r="I10" s="14"/>
      <c r="J10" s="5"/>
      <c r="K10" s="5"/>
      <c r="L10" s="14"/>
    </row>
    <row r="11" spans="4:12" x14ac:dyDescent="0.35">
      <c r="D11" s="1" t="s">
        <v>54</v>
      </c>
      <c r="E11" s="6">
        <v>9.5000000000000001E-2</v>
      </c>
      <c r="G11" s="7">
        <v>2</v>
      </c>
      <c r="H11" s="6">
        <v>9.2499999999999999E-2</v>
      </c>
      <c r="I11" s="14"/>
      <c r="J11" s="5"/>
      <c r="K11" s="5"/>
      <c r="L11" s="14"/>
    </row>
    <row r="12" spans="4:12" x14ac:dyDescent="0.35">
      <c r="D12" s="1" t="s">
        <v>12</v>
      </c>
      <c r="E12" s="4">
        <v>2</v>
      </c>
      <c r="G12" s="7">
        <v>3</v>
      </c>
      <c r="H12" s="6">
        <v>8.5000000000000006E-2</v>
      </c>
      <c r="I12" s="14"/>
      <c r="J12" s="5"/>
      <c r="K12" s="5"/>
      <c r="L12" s="14"/>
    </row>
    <row r="13" spans="4:12" x14ac:dyDescent="0.35">
      <c r="D13" s="1" t="s">
        <v>56</v>
      </c>
      <c r="E13" s="4">
        <v>24</v>
      </c>
      <c r="G13" s="7">
        <v>4</v>
      </c>
      <c r="H13" s="6">
        <v>7.7499999999999999E-2</v>
      </c>
      <c r="I13" s="14"/>
      <c r="J13" s="5"/>
      <c r="K13" s="5"/>
      <c r="L13" s="14"/>
    </row>
    <row r="14" spans="4:12" x14ac:dyDescent="0.35">
      <c r="G14" s="7">
        <v>5</v>
      </c>
      <c r="H14" s="6">
        <v>6.7500000000000004E-2</v>
      </c>
      <c r="I14" s="14"/>
      <c r="J14" s="5"/>
      <c r="K14" s="5"/>
      <c r="L14" s="14"/>
    </row>
    <row r="15" spans="4:12" x14ac:dyDescent="0.35">
      <c r="D15" s="1" t="s">
        <v>7</v>
      </c>
      <c r="E15" s="5">
        <f>I34</f>
        <v>0</v>
      </c>
      <c r="G15" s="7">
        <v>6</v>
      </c>
      <c r="H15" s="6">
        <v>0.105</v>
      </c>
      <c r="I15" s="14"/>
      <c r="J15" s="5"/>
      <c r="K15" s="5"/>
      <c r="L15" s="14"/>
    </row>
    <row r="16" spans="4:12" x14ac:dyDescent="0.35">
      <c r="D16" s="1" t="s">
        <v>8</v>
      </c>
      <c r="E16" s="5">
        <f>I34-E10</f>
        <v>-25000</v>
      </c>
      <c r="G16" s="7">
        <v>7</v>
      </c>
      <c r="H16" s="6">
        <v>0.11</v>
      </c>
      <c r="I16" s="14"/>
      <c r="J16" s="5"/>
      <c r="K16" s="5"/>
      <c r="L16" s="14"/>
    </row>
    <row r="17" spans="3:12" x14ac:dyDescent="0.35">
      <c r="D17" s="1" t="s">
        <v>58</v>
      </c>
      <c r="E17" s="5">
        <f>E16/E13</f>
        <v>-1041.6666666666667</v>
      </c>
      <c r="G17" s="7">
        <v>8</v>
      </c>
      <c r="H17" s="6">
        <v>9.5000000000000001E-2</v>
      </c>
      <c r="I17" s="14"/>
      <c r="J17" s="5"/>
      <c r="K17" s="5"/>
      <c r="L17" s="14"/>
    </row>
    <row r="18" spans="3:12" x14ac:dyDescent="0.35">
      <c r="D18" s="1" t="s">
        <v>10</v>
      </c>
      <c r="E18" s="5" t="e">
        <f>E21*12</f>
        <v>#DIV/0!</v>
      </c>
      <c r="G18" s="7">
        <v>9</v>
      </c>
      <c r="H18" s="6">
        <v>8.7499999999999994E-2</v>
      </c>
      <c r="I18" s="14"/>
      <c r="J18" s="5"/>
      <c r="K18" s="5"/>
      <c r="L18" s="14"/>
    </row>
    <row r="19" spans="3:12" x14ac:dyDescent="0.35">
      <c r="G19" s="7">
        <v>10</v>
      </c>
      <c r="H19" s="6">
        <v>7.4999999999999997E-2</v>
      </c>
      <c r="I19" s="14"/>
      <c r="J19" s="5"/>
      <c r="K19" s="5"/>
      <c r="L19" s="14"/>
    </row>
    <row r="20" spans="3:12" x14ac:dyDescent="0.35">
      <c r="G20" s="7">
        <v>11</v>
      </c>
      <c r="H20" s="6">
        <v>0.10249999999999999</v>
      </c>
      <c r="I20" s="14"/>
      <c r="J20" s="5"/>
      <c r="K20" s="5"/>
      <c r="L20" s="14"/>
    </row>
    <row r="21" spans="3:12" x14ac:dyDescent="0.35">
      <c r="D21" s="1" t="s">
        <v>57</v>
      </c>
      <c r="E21" s="14" t="e">
        <f>AVERAGE(I10:I33)</f>
        <v>#DIV/0!</v>
      </c>
      <c r="G21" s="7">
        <v>12</v>
      </c>
      <c r="H21" s="6">
        <v>7.7499999999999999E-2</v>
      </c>
      <c r="I21" s="14"/>
      <c r="J21" s="5"/>
      <c r="K21" s="5"/>
      <c r="L21" s="14"/>
    </row>
    <row r="22" spans="3:12" x14ac:dyDescent="0.35">
      <c r="C22" s="3"/>
      <c r="G22" s="7">
        <v>13</v>
      </c>
      <c r="H22" s="6">
        <v>9.5000000000000001E-2</v>
      </c>
      <c r="I22" s="14"/>
      <c r="J22" s="5"/>
      <c r="K22" s="5"/>
      <c r="L22" s="14"/>
    </row>
    <row r="23" spans="3:12" x14ac:dyDescent="0.35">
      <c r="G23" s="7">
        <v>14</v>
      </c>
      <c r="H23" s="6">
        <v>0.1125</v>
      </c>
      <c r="I23" s="14"/>
      <c r="J23" s="5"/>
      <c r="K23" s="5"/>
      <c r="L23" s="14"/>
    </row>
    <row r="24" spans="3:12" x14ac:dyDescent="0.35">
      <c r="C24" s="5"/>
      <c r="E24" s="3"/>
      <c r="G24" s="7">
        <v>15</v>
      </c>
      <c r="H24" s="6">
        <v>8.5000000000000006E-2</v>
      </c>
      <c r="I24" s="14"/>
      <c r="J24" s="5"/>
      <c r="K24" s="5"/>
      <c r="L24" s="14"/>
    </row>
    <row r="25" spans="3:12" x14ac:dyDescent="0.35">
      <c r="C25" s="5"/>
      <c r="D25" s="3"/>
      <c r="E25" s="3"/>
      <c r="G25" s="7">
        <v>16</v>
      </c>
      <c r="H25" s="6">
        <v>7.7499999999999999E-2</v>
      </c>
      <c r="I25" s="14"/>
      <c r="J25" s="5"/>
      <c r="K25" s="5"/>
      <c r="L25" s="14"/>
    </row>
    <row r="26" spans="3:12" x14ac:dyDescent="0.35">
      <c r="C26" s="5"/>
      <c r="D26" s="2"/>
      <c r="E26" s="4"/>
      <c r="G26" s="7">
        <v>17</v>
      </c>
      <c r="H26" s="6">
        <v>6.7500000000000004E-2</v>
      </c>
      <c r="I26" s="14"/>
      <c r="J26" s="5"/>
      <c r="K26" s="5"/>
      <c r="L26" s="14"/>
    </row>
    <row r="27" spans="3:12" x14ac:dyDescent="0.35">
      <c r="C27" s="5"/>
      <c r="G27" s="7">
        <v>18</v>
      </c>
      <c r="H27" s="6">
        <v>0.1</v>
      </c>
      <c r="I27" s="14"/>
      <c r="J27" s="5"/>
      <c r="K27" s="5"/>
      <c r="L27" s="14"/>
    </row>
    <row r="28" spans="3:12" x14ac:dyDescent="0.35">
      <c r="G28" s="7">
        <v>19</v>
      </c>
      <c r="H28" s="6">
        <v>9.7500000000000003E-2</v>
      </c>
      <c r="I28" s="14"/>
      <c r="J28" s="5"/>
      <c r="K28" s="5"/>
      <c r="L28" s="14"/>
    </row>
    <row r="29" spans="3:12" x14ac:dyDescent="0.35">
      <c r="C29" s="3"/>
      <c r="G29" s="7">
        <v>20</v>
      </c>
      <c r="H29" s="6">
        <v>9.5000000000000001E-2</v>
      </c>
      <c r="I29" s="14"/>
      <c r="J29" s="5"/>
      <c r="K29" s="5"/>
      <c r="L29" s="14"/>
    </row>
    <row r="30" spans="3:12" x14ac:dyDescent="0.35">
      <c r="C30" s="3"/>
      <c r="G30" s="7">
        <v>21</v>
      </c>
      <c r="H30" s="6">
        <v>8.7499999999999994E-2</v>
      </c>
      <c r="I30" s="14"/>
      <c r="J30" s="5"/>
      <c r="K30" s="5"/>
      <c r="L30" s="14"/>
    </row>
    <row r="31" spans="3:12" x14ac:dyDescent="0.35">
      <c r="C31" s="3"/>
      <c r="G31" s="7">
        <v>22</v>
      </c>
      <c r="H31" s="6">
        <v>7.4999999999999997E-2</v>
      </c>
      <c r="I31" s="14"/>
      <c r="J31" s="5"/>
      <c r="K31" s="5"/>
      <c r="L31" s="14"/>
    </row>
    <row r="32" spans="3:12" x14ac:dyDescent="0.35">
      <c r="C32" s="3"/>
      <c r="G32" s="7">
        <v>23</v>
      </c>
      <c r="H32" s="6">
        <v>0.10249999999999999</v>
      </c>
      <c r="I32" s="14"/>
      <c r="J32" s="5"/>
      <c r="K32" s="5"/>
      <c r="L32" s="14"/>
    </row>
    <row r="33" spans="3:13" x14ac:dyDescent="0.35">
      <c r="C33" s="3"/>
      <c r="G33" s="7">
        <v>24</v>
      </c>
      <c r="H33" s="6">
        <v>0.08</v>
      </c>
      <c r="I33" s="14"/>
      <c r="J33" s="5"/>
      <c r="K33" s="5"/>
      <c r="L33" s="14"/>
      <c r="M33" s="9"/>
    </row>
    <row r="34" spans="3:13" x14ac:dyDescent="0.35">
      <c r="G34" s="7" t="s">
        <v>43</v>
      </c>
      <c r="H34" s="16" t="s">
        <v>67</v>
      </c>
      <c r="I34" s="13">
        <f>SUM(I10:I33)</f>
        <v>0</v>
      </c>
      <c r="J34" s="13">
        <f t="shared" ref="J34:K34" si="0">SUM(J10:J33)</f>
        <v>0</v>
      </c>
      <c r="K34" s="13">
        <f t="shared" si="0"/>
        <v>0</v>
      </c>
      <c r="L34" s="13">
        <f>L33</f>
        <v>0</v>
      </c>
      <c r="M34" s="9"/>
    </row>
    <row r="35" spans="3:13" x14ac:dyDescent="0.35">
      <c r="H35" s="4"/>
      <c r="I35" s="4"/>
      <c r="J35" s="4"/>
      <c r="K35" s="4"/>
      <c r="L35" s="4"/>
      <c r="M35" s="9"/>
    </row>
    <row r="36" spans="3:13" x14ac:dyDescent="0.35">
      <c r="M36" s="9"/>
    </row>
    <row r="37" spans="3:13" x14ac:dyDescent="0.35">
      <c r="M37" s="9"/>
    </row>
    <row r="38" spans="3:13" x14ac:dyDescent="0.35">
      <c r="M38" s="9"/>
    </row>
    <row r="39" spans="3:13" x14ac:dyDescent="0.35">
      <c r="M39" s="9"/>
    </row>
    <row r="40" spans="3:13" x14ac:dyDescent="0.35">
      <c r="M40" s="9"/>
    </row>
    <row r="41" spans="3:13" x14ac:dyDescent="0.35">
      <c r="M41" s="9"/>
    </row>
    <row r="42" spans="3:13" x14ac:dyDescent="0.35">
      <c r="M42" s="9"/>
    </row>
    <row r="43" spans="3:13" ht="17" customHeight="1" x14ac:dyDescent="0.35">
      <c r="M43" s="9"/>
    </row>
    <row r="44" spans="3:13" x14ac:dyDescent="0.35">
      <c r="M44" s="9"/>
    </row>
    <row r="45" spans="3:13" ht="18.5" customHeight="1" x14ac:dyDescent="0.35">
      <c r="M45" s="9"/>
    </row>
    <row r="46" spans="3:13" x14ac:dyDescent="0.35">
      <c r="M46" s="9"/>
    </row>
    <row r="47" spans="3:13" x14ac:dyDescent="0.35">
      <c r="M47" s="9"/>
    </row>
    <row r="48" spans="3:13" x14ac:dyDescent="0.35">
      <c r="M48" s="9"/>
    </row>
    <row r="49" spans="13:13" x14ac:dyDescent="0.35">
      <c r="M49" s="9"/>
    </row>
    <row r="50" spans="13:13" x14ac:dyDescent="0.35">
      <c r="M50" s="9"/>
    </row>
    <row r="51" spans="13:13" x14ac:dyDescent="0.35">
      <c r="M51" s="9"/>
    </row>
    <row r="52" spans="13:13" x14ac:dyDescent="0.35">
      <c r="M52" s="9"/>
    </row>
    <row r="53" spans="13:13" x14ac:dyDescent="0.35">
      <c r="M53" s="9"/>
    </row>
    <row r="54" spans="13:13" x14ac:dyDescent="0.35">
      <c r="M54" s="9"/>
    </row>
    <row r="55" spans="13:13" x14ac:dyDescent="0.35">
      <c r="M55" s="9"/>
    </row>
    <row r="56" spans="13:13" x14ac:dyDescent="0.35">
      <c r="M56" s="9"/>
    </row>
    <row r="57" spans="13:13" x14ac:dyDescent="0.35">
      <c r="M57" s="9"/>
    </row>
    <row r="58" spans="13:13" x14ac:dyDescent="0.35">
      <c r="M58" s="9"/>
    </row>
    <row r="59" spans="13:13" x14ac:dyDescent="0.35">
      <c r="M59" s="9"/>
    </row>
    <row r="60" spans="13:13" x14ac:dyDescent="0.35">
      <c r="M60" s="9"/>
    </row>
    <row r="61" spans="13:13" x14ac:dyDescent="0.35">
      <c r="M61" s="9"/>
    </row>
    <row r="62" spans="13:13" x14ac:dyDescent="0.35">
      <c r="M62" s="9"/>
    </row>
    <row r="63" spans="13:13" x14ac:dyDescent="0.35">
      <c r="M63" s="9"/>
    </row>
    <row r="64" spans="13:13" x14ac:dyDescent="0.35">
      <c r="M64" s="9"/>
    </row>
    <row r="65" spans="13:13" x14ac:dyDescent="0.35">
      <c r="M65" s="9"/>
    </row>
    <row r="66" spans="13:13" x14ac:dyDescent="0.35">
      <c r="M66" s="9"/>
    </row>
    <row r="67" spans="13:13" x14ac:dyDescent="0.35">
      <c r="M67" s="9"/>
    </row>
  </sheetData>
  <mergeCells count="2">
    <mergeCell ref="D8:E8"/>
    <mergeCell ref="D4:L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AEB90-F9CD-4A30-B423-7D22A47177BE}">
  <dimension ref="C4:M67"/>
  <sheetViews>
    <sheetView workbookViewId="0">
      <selection activeCell="E24" sqref="E24"/>
    </sheetView>
  </sheetViews>
  <sheetFormatPr defaultRowHeight="14.5" x14ac:dyDescent="0.35"/>
  <cols>
    <col min="3" max="3" width="19.7265625" bestFit="1" customWidth="1"/>
    <col min="4" max="4" width="21.90625" bestFit="1" customWidth="1"/>
    <col min="5" max="5" width="14.26953125" customWidth="1"/>
    <col min="6" max="6" width="11.08984375" bestFit="1" customWidth="1"/>
    <col min="7" max="7" width="12.36328125" bestFit="1" customWidth="1"/>
    <col min="8" max="8" width="21.36328125" customWidth="1"/>
    <col min="9" max="9" width="20.81640625" bestFit="1" customWidth="1"/>
    <col min="10" max="10" width="22.7265625" customWidth="1"/>
    <col min="11" max="11" width="17.90625" customWidth="1"/>
    <col min="12" max="12" width="19.453125" customWidth="1"/>
    <col min="13" max="13" width="21" customWidth="1"/>
  </cols>
  <sheetData>
    <row r="4" spans="4:12" ht="28.5" x14ac:dyDescent="0.35">
      <c r="D4" s="18" t="s">
        <v>66</v>
      </c>
      <c r="E4" s="18"/>
      <c r="F4" s="18"/>
      <c r="G4" s="18"/>
      <c r="H4" s="18"/>
      <c r="I4" s="18"/>
      <c r="J4" s="18"/>
      <c r="K4" s="18"/>
      <c r="L4" s="18"/>
    </row>
    <row r="7" spans="4:12" x14ac:dyDescent="0.35">
      <c r="D7" s="2"/>
    </row>
    <row r="8" spans="4:12" ht="15.5" x14ac:dyDescent="0.35">
      <c r="D8" s="17" t="s">
        <v>55</v>
      </c>
      <c r="E8" s="17"/>
      <c r="G8" s="8" t="s">
        <v>45</v>
      </c>
      <c r="H8" s="8" t="s">
        <v>53</v>
      </c>
      <c r="I8" s="8" t="s">
        <v>3</v>
      </c>
      <c r="J8" s="8" t="s">
        <v>59</v>
      </c>
      <c r="K8" s="8" t="s">
        <v>61</v>
      </c>
      <c r="L8" s="8" t="s">
        <v>60</v>
      </c>
    </row>
    <row r="9" spans="4:12" x14ac:dyDescent="0.35">
      <c r="G9" s="7">
        <v>0</v>
      </c>
      <c r="H9" s="4"/>
      <c r="I9" s="4"/>
      <c r="J9" s="4"/>
      <c r="K9" s="4"/>
      <c r="L9" s="14">
        <f>E10</f>
        <v>25000</v>
      </c>
    </row>
    <row r="10" spans="4:12" x14ac:dyDescent="0.35">
      <c r="D10" s="1" t="s">
        <v>38</v>
      </c>
      <c r="E10" s="5">
        <v>25000</v>
      </c>
      <c r="G10" s="7">
        <v>1</v>
      </c>
      <c r="H10" s="6">
        <v>9.5000000000000001E-2</v>
      </c>
      <c r="I10" s="14"/>
      <c r="J10" s="5"/>
      <c r="K10" s="5"/>
      <c r="L10" s="14"/>
    </row>
    <row r="11" spans="4:12" x14ac:dyDescent="0.35">
      <c r="D11" s="1" t="s">
        <v>54</v>
      </c>
      <c r="E11" s="6">
        <v>9.5000000000000001E-2</v>
      </c>
      <c r="G11" s="7">
        <v>2</v>
      </c>
      <c r="H11" s="6">
        <v>9.2499999999999999E-2</v>
      </c>
      <c r="I11" s="14"/>
      <c r="J11" s="5"/>
      <c r="K11" s="5"/>
      <c r="L11" s="14"/>
    </row>
    <row r="12" spans="4:12" x14ac:dyDescent="0.35">
      <c r="D12" s="1" t="s">
        <v>12</v>
      </c>
      <c r="E12" s="4">
        <v>2</v>
      </c>
      <c r="G12" s="7">
        <v>3</v>
      </c>
      <c r="H12" s="6">
        <v>8.5000000000000006E-2</v>
      </c>
      <c r="I12" s="14"/>
      <c r="J12" s="5"/>
      <c r="K12" s="5"/>
      <c r="L12" s="14"/>
    </row>
    <row r="13" spans="4:12" x14ac:dyDescent="0.35">
      <c r="D13" s="1" t="s">
        <v>56</v>
      </c>
      <c r="E13" s="4">
        <v>24</v>
      </c>
      <c r="G13" s="7">
        <v>4</v>
      </c>
      <c r="H13" s="6">
        <v>7.7499999999999999E-2</v>
      </c>
      <c r="I13" s="14"/>
      <c r="J13" s="5"/>
      <c r="K13" s="5"/>
      <c r="L13" s="14"/>
    </row>
    <row r="14" spans="4:12" x14ac:dyDescent="0.35">
      <c r="G14" s="7">
        <v>5</v>
      </c>
      <c r="H14" s="6">
        <v>6.7500000000000004E-2</v>
      </c>
      <c r="I14" s="14"/>
      <c r="J14" s="5"/>
      <c r="K14" s="5"/>
      <c r="L14" s="14"/>
    </row>
    <row r="15" spans="4:12" x14ac:dyDescent="0.35">
      <c r="D15" s="1" t="s">
        <v>7</v>
      </c>
      <c r="E15" s="5">
        <f>I34</f>
        <v>0</v>
      </c>
      <c r="G15" s="7">
        <v>6</v>
      </c>
      <c r="H15" s="6">
        <v>0.105</v>
      </c>
      <c r="I15" s="14"/>
      <c r="J15" s="5"/>
      <c r="K15" s="5"/>
      <c r="L15" s="14"/>
    </row>
    <row r="16" spans="4:12" x14ac:dyDescent="0.35">
      <c r="D16" s="1" t="s">
        <v>8</v>
      </c>
      <c r="E16" s="5">
        <f>I34-E10</f>
        <v>-25000</v>
      </c>
      <c r="G16" s="7">
        <v>7</v>
      </c>
      <c r="H16" s="6">
        <v>0.11</v>
      </c>
      <c r="I16" s="14"/>
      <c r="J16" s="5"/>
      <c r="K16" s="5"/>
      <c r="L16" s="14"/>
    </row>
    <row r="17" spans="3:12" x14ac:dyDescent="0.35">
      <c r="D17" s="1" t="s">
        <v>58</v>
      </c>
      <c r="E17" s="5">
        <f>E16/E13</f>
        <v>-1041.6666666666667</v>
      </c>
      <c r="G17" s="7">
        <v>8</v>
      </c>
      <c r="H17" s="6">
        <v>9.5000000000000001E-2</v>
      </c>
      <c r="I17" s="14"/>
      <c r="J17" s="5"/>
      <c r="K17" s="5"/>
      <c r="L17" s="14"/>
    </row>
    <row r="18" spans="3:12" x14ac:dyDescent="0.35">
      <c r="D18" s="1" t="s">
        <v>10</v>
      </c>
      <c r="E18" s="5" t="e">
        <f>E21*12</f>
        <v>#DIV/0!</v>
      </c>
      <c r="G18" s="7">
        <v>9</v>
      </c>
      <c r="H18" s="6">
        <v>8.7499999999999994E-2</v>
      </c>
      <c r="I18" s="14"/>
      <c r="J18" s="5"/>
      <c r="K18" s="5"/>
      <c r="L18" s="14"/>
    </row>
    <row r="19" spans="3:12" x14ac:dyDescent="0.35">
      <c r="G19" s="7">
        <v>10</v>
      </c>
      <c r="H19" s="6">
        <v>7.4999999999999997E-2</v>
      </c>
      <c r="I19" s="14"/>
      <c r="J19" s="5"/>
      <c r="K19" s="5"/>
      <c r="L19" s="14"/>
    </row>
    <row r="20" spans="3:12" x14ac:dyDescent="0.35">
      <c r="G20" s="7">
        <v>11</v>
      </c>
      <c r="H20" s="6">
        <v>0.10249999999999999</v>
      </c>
      <c r="I20" s="14"/>
      <c r="J20" s="5"/>
      <c r="K20" s="5"/>
      <c r="L20" s="14"/>
    </row>
    <row r="21" spans="3:12" x14ac:dyDescent="0.35">
      <c r="D21" s="1" t="s">
        <v>57</v>
      </c>
      <c r="E21" s="14" t="e">
        <f>AVERAGE(I10:I33)</f>
        <v>#DIV/0!</v>
      </c>
      <c r="G21" s="7">
        <v>12</v>
      </c>
      <c r="H21" s="6">
        <v>7.7499999999999999E-2</v>
      </c>
      <c r="I21" s="14"/>
      <c r="J21" s="5"/>
      <c r="K21" s="5"/>
      <c r="L21" s="14"/>
    </row>
    <row r="22" spans="3:12" x14ac:dyDescent="0.35">
      <c r="C22" s="3"/>
      <c r="G22" s="7">
        <v>13</v>
      </c>
      <c r="H22" s="6">
        <v>9.5000000000000001E-2</v>
      </c>
      <c r="I22" s="14"/>
      <c r="J22" s="5"/>
      <c r="K22" s="5"/>
      <c r="L22" s="14"/>
    </row>
    <row r="23" spans="3:12" x14ac:dyDescent="0.35">
      <c r="G23" s="7">
        <v>14</v>
      </c>
      <c r="H23" s="6">
        <v>0.1125</v>
      </c>
      <c r="I23" s="14"/>
      <c r="J23" s="5"/>
      <c r="K23" s="5"/>
      <c r="L23" s="14"/>
    </row>
    <row r="24" spans="3:12" x14ac:dyDescent="0.35">
      <c r="C24" s="5"/>
      <c r="E24" s="3"/>
      <c r="G24" s="7">
        <v>15</v>
      </c>
      <c r="H24" s="6">
        <v>8.5000000000000006E-2</v>
      </c>
      <c r="I24" s="14"/>
      <c r="J24" s="5"/>
      <c r="K24" s="5"/>
      <c r="L24" s="14"/>
    </row>
    <row r="25" spans="3:12" x14ac:dyDescent="0.35">
      <c r="C25" s="5"/>
      <c r="D25" s="3"/>
      <c r="E25" s="3"/>
      <c r="G25" s="7">
        <v>16</v>
      </c>
      <c r="H25" s="6">
        <v>7.7499999999999999E-2</v>
      </c>
      <c r="I25" s="14"/>
      <c r="J25" s="5"/>
      <c r="K25" s="5"/>
      <c r="L25" s="14"/>
    </row>
    <row r="26" spans="3:12" x14ac:dyDescent="0.35">
      <c r="C26" s="5"/>
      <c r="D26" s="2"/>
      <c r="E26" s="4"/>
      <c r="G26" s="7">
        <v>17</v>
      </c>
      <c r="H26" s="6">
        <v>6.7500000000000004E-2</v>
      </c>
      <c r="I26" s="14"/>
      <c r="J26" s="5"/>
      <c r="K26" s="5"/>
      <c r="L26" s="14"/>
    </row>
    <row r="27" spans="3:12" x14ac:dyDescent="0.35">
      <c r="C27" s="5"/>
      <c r="G27" s="7">
        <v>18</v>
      </c>
      <c r="H27" s="6">
        <v>0.1</v>
      </c>
      <c r="I27" s="14"/>
      <c r="J27" s="5"/>
      <c r="K27" s="5"/>
      <c r="L27" s="14"/>
    </row>
    <row r="28" spans="3:12" x14ac:dyDescent="0.35">
      <c r="G28" s="7">
        <v>19</v>
      </c>
      <c r="H28" s="6">
        <v>9.7500000000000003E-2</v>
      </c>
      <c r="I28" s="14"/>
      <c r="J28" s="5"/>
      <c r="K28" s="5"/>
      <c r="L28" s="14"/>
    </row>
    <row r="29" spans="3:12" x14ac:dyDescent="0.35">
      <c r="C29" s="3"/>
      <c r="G29" s="7">
        <v>20</v>
      </c>
      <c r="H29" s="6">
        <v>9.5000000000000001E-2</v>
      </c>
      <c r="I29" s="14"/>
      <c r="J29" s="5"/>
      <c r="K29" s="5"/>
      <c r="L29" s="14"/>
    </row>
    <row r="30" spans="3:12" x14ac:dyDescent="0.35">
      <c r="C30" s="3"/>
      <c r="G30" s="7">
        <v>21</v>
      </c>
      <c r="H30" s="6">
        <v>8.7499999999999994E-2</v>
      </c>
      <c r="I30" s="14"/>
      <c r="J30" s="5"/>
      <c r="K30" s="5"/>
      <c r="L30" s="14"/>
    </row>
    <row r="31" spans="3:12" x14ac:dyDescent="0.35">
      <c r="C31" s="3"/>
      <c r="G31" s="7">
        <v>22</v>
      </c>
      <c r="H31" s="6">
        <v>7.4999999999999997E-2</v>
      </c>
      <c r="I31" s="14"/>
      <c r="J31" s="5"/>
      <c r="K31" s="5"/>
      <c r="L31" s="14"/>
    </row>
    <row r="32" spans="3:12" x14ac:dyDescent="0.35">
      <c r="C32" s="3"/>
      <c r="G32" s="7">
        <v>23</v>
      </c>
      <c r="H32" s="6">
        <v>0.10249999999999999</v>
      </c>
      <c r="I32" s="14"/>
      <c r="J32" s="5"/>
      <c r="K32" s="5"/>
      <c r="L32" s="14"/>
    </row>
    <row r="33" spans="3:13" x14ac:dyDescent="0.35">
      <c r="C33" s="3"/>
      <c r="G33" s="7">
        <v>24</v>
      </c>
      <c r="H33" s="6">
        <v>0.08</v>
      </c>
      <c r="I33" s="14"/>
      <c r="J33" s="5"/>
      <c r="K33" s="5"/>
      <c r="L33" s="14"/>
      <c r="M33" s="9"/>
    </row>
    <row r="34" spans="3:13" x14ac:dyDescent="0.35">
      <c r="G34" s="7" t="s">
        <v>43</v>
      </c>
      <c r="H34" s="16" t="s">
        <v>67</v>
      </c>
      <c r="I34" s="13">
        <f>SUM(I10:I33)</f>
        <v>0</v>
      </c>
      <c r="J34" s="13">
        <f t="shared" ref="J34:K34" si="0">SUM(J10:J33)</f>
        <v>0</v>
      </c>
      <c r="K34" s="13">
        <f t="shared" si="0"/>
        <v>0</v>
      </c>
      <c r="L34" s="13">
        <f>L33</f>
        <v>0</v>
      </c>
      <c r="M34" s="9"/>
    </row>
    <row r="35" spans="3:13" x14ac:dyDescent="0.35">
      <c r="H35" s="4"/>
      <c r="I35" s="4"/>
      <c r="J35" s="4"/>
      <c r="K35" s="4"/>
      <c r="L35" s="4"/>
      <c r="M35" s="9"/>
    </row>
    <row r="36" spans="3:13" x14ac:dyDescent="0.35">
      <c r="M36" s="9"/>
    </row>
    <row r="37" spans="3:13" x14ac:dyDescent="0.35">
      <c r="M37" s="9"/>
    </row>
    <row r="38" spans="3:13" x14ac:dyDescent="0.35">
      <c r="M38" s="9"/>
    </row>
    <row r="39" spans="3:13" x14ac:dyDescent="0.35">
      <c r="M39" s="9"/>
    </row>
    <row r="40" spans="3:13" x14ac:dyDescent="0.35">
      <c r="M40" s="9"/>
    </row>
    <row r="41" spans="3:13" x14ac:dyDescent="0.35">
      <c r="M41" s="9"/>
    </row>
    <row r="42" spans="3:13" x14ac:dyDescent="0.35">
      <c r="M42" s="9"/>
    </row>
    <row r="43" spans="3:13" ht="17" customHeight="1" x14ac:dyDescent="0.35">
      <c r="M43" s="9"/>
    </row>
    <row r="44" spans="3:13" x14ac:dyDescent="0.35">
      <c r="M44" s="9"/>
    </row>
    <row r="45" spans="3:13" ht="18.5" customHeight="1" x14ac:dyDescent="0.35">
      <c r="M45" s="9"/>
    </row>
    <row r="46" spans="3:13" x14ac:dyDescent="0.35">
      <c r="M46" s="9"/>
    </row>
    <row r="47" spans="3:13" x14ac:dyDescent="0.35">
      <c r="M47" s="9"/>
    </row>
    <row r="48" spans="3:13" x14ac:dyDescent="0.35">
      <c r="M48" s="9"/>
    </row>
    <row r="49" spans="13:13" x14ac:dyDescent="0.35">
      <c r="M49" s="9"/>
    </row>
    <row r="50" spans="13:13" x14ac:dyDescent="0.35">
      <c r="M50" s="9"/>
    </row>
    <row r="51" spans="13:13" x14ac:dyDescent="0.35">
      <c r="M51" s="9"/>
    </row>
    <row r="52" spans="13:13" x14ac:dyDescent="0.35">
      <c r="M52" s="9"/>
    </row>
    <row r="53" spans="13:13" x14ac:dyDescent="0.35">
      <c r="M53" s="9"/>
    </row>
    <row r="54" spans="13:13" x14ac:dyDescent="0.35">
      <c r="M54" s="9"/>
    </row>
    <row r="55" spans="13:13" x14ac:dyDescent="0.35">
      <c r="M55" s="9"/>
    </row>
    <row r="56" spans="13:13" x14ac:dyDescent="0.35">
      <c r="M56" s="9"/>
    </row>
    <row r="57" spans="13:13" x14ac:dyDescent="0.35">
      <c r="M57" s="9"/>
    </row>
    <row r="58" spans="13:13" x14ac:dyDescent="0.35">
      <c r="M58" s="9"/>
    </row>
    <row r="59" spans="13:13" x14ac:dyDescent="0.35">
      <c r="M59" s="9"/>
    </row>
    <row r="60" spans="13:13" x14ac:dyDescent="0.35">
      <c r="M60" s="9"/>
    </row>
    <row r="61" spans="13:13" x14ac:dyDescent="0.35">
      <c r="M61" s="9"/>
    </row>
    <row r="62" spans="13:13" x14ac:dyDescent="0.35">
      <c r="M62" s="9"/>
    </row>
    <row r="63" spans="13:13" x14ac:dyDescent="0.35">
      <c r="M63" s="9"/>
    </row>
    <row r="64" spans="13:13" x14ac:dyDescent="0.35">
      <c r="M64" s="9"/>
    </row>
    <row r="65" spans="13:13" x14ac:dyDescent="0.35">
      <c r="M65" s="9"/>
    </row>
    <row r="66" spans="13:13" x14ac:dyDescent="0.35">
      <c r="M66" s="9"/>
    </row>
    <row r="67" spans="13:13" x14ac:dyDescent="0.35">
      <c r="M67" s="9"/>
    </row>
  </sheetData>
  <mergeCells count="2">
    <mergeCell ref="D4:L4"/>
    <mergeCell ref="D8:E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898A0-D0FF-48FB-ACBF-4DBD35041C1B}">
  <dimension ref="B4:M46"/>
  <sheetViews>
    <sheetView zoomScaleNormal="100" workbookViewId="0">
      <selection activeCell="L18" sqref="L18"/>
    </sheetView>
  </sheetViews>
  <sheetFormatPr defaultRowHeight="14.5" x14ac:dyDescent="0.35"/>
  <cols>
    <col min="3" max="3" width="10.6328125" customWidth="1"/>
    <col min="4" max="4" width="21.90625" bestFit="1" customWidth="1"/>
    <col min="5" max="5" width="14.26953125" customWidth="1"/>
    <col min="6" max="6" width="11.08984375" bestFit="1" customWidth="1"/>
    <col min="7" max="7" width="12.36328125" bestFit="1" customWidth="1"/>
    <col min="8" max="8" width="14.90625" customWidth="1"/>
    <col min="9" max="9" width="15.81640625" customWidth="1"/>
    <col min="10" max="10" width="19" customWidth="1"/>
    <col min="11" max="11" width="25.6328125" style="4" customWidth="1"/>
    <col min="12" max="13" width="10.81640625" bestFit="1" customWidth="1"/>
  </cols>
  <sheetData>
    <row r="4" spans="2:13" ht="38" customHeight="1" x14ac:dyDescent="0.35">
      <c r="D4" s="18" t="s">
        <v>26</v>
      </c>
      <c r="E4" s="18"/>
      <c r="F4" s="18"/>
      <c r="G4" s="18"/>
      <c r="H4" s="18"/>
      <c r="I4" s="18"/>
      <c r="J4" s="18"/>
      <c r="K4" s="18"/>
    </row>
    <row r="7" spans="2:13" x14ac:dyDescent="0.35">
      <c r="D7" s="2"/>
    </row>
    <row r="8" spans="2:13" ht="15.5" x14ac:dyDescent="0.35">
      <c r="D8" s="17" t="s">
        <v>13</v>
      </c>
      <c r="E8" s="17"/>
      <c r="G8" s="8" t="s">
        <v>0</v>
      </c>
      <c r="H8" s="8" t="s">
        <v>3</v>
      </c>
      <c r="I8" s="8" t="s">
        <v>2</v>
      </c>
      <c r="J8" s="8" t="s">
        <v>27</v>
      </c>
      <c r="K8" s="8" t="s">
        <v>47</v>
      </c>
    </row>
    <row r="9" spans="2:13" x14ac:dyDescent="0.35">
      <c r="G9" s="7">
        <v>1</v>
      </c>
      <c r="H9" s="5">
        <f>$E$16</f>
        <v>10000</v>
      </c>
      <c r="I9" s="5">
        <f>$E$16</f>
        <v>10000</v>
      </c>
      <c r="J9" s="5">
        <f>H9</f>
        <v>10000</v>
      </c>
      <c r="K9" s="9">
        <v>203333.33</v>
      </c>
      <c r="M9" s="3"/>
    </row>
    <row r="10" spans="2:13" x14ac:dyDescent="0.35">
      <c r="D10" s="1" t="s">
        <v>4</v>
      </c>
      <c r="E10" s="5">
        <v>200000</v>
      </c>
      <c r="G10" s="7">
        <v>2</v>
      </c>
      <c r="H10" s="5">
        <f t="shared" ref="H10:H38" si="0">$E$16</f>
        <v>10000</v>
      </c>
      <c r="I10" s="5">
        <f t="shared" ref="I10:I38" si="1">$E$16</f>
        <v>10000</v>
      </c>
      <c r="J10" s="5">
        <v>20000</v>
      </c>
      <c r="K10" s="9">
        <v>206666.663</v>
      </c>
    </row>
    <row r="11" spans="2:13" x14ac:dyDescent="0.35">
      <c r="D11" s="1" t="s">
        <v>25</v>
      </c>
      <c r="E11" s="6">
        <v>0.05</v>
      </c>
      <c r="G11" s="7">
        <v>3</v>
      </c>
      <c r="H11" s="5">
        <f t="shared" si="0"/>
        <v>10000</v>
      </c>
      <c r="I11" s="5">
        <f t="shared" si="1"/>
        <v>10000</v>
      </c>
      <c r="J11" s="5">
        <v>30000</v>
      </c>
      <c r="K11" s="9">
        <v>209999.99600000001</v>
      </c>
    </row>
    <row r="12" spans="2:13" x14ac:dyDescent="0.35">
      <c r="D12" s="1" t="s">
        <v>12</v>
      </c>
      <c r="E12" s="4">
        <v>30</v>
      </c>
      <c r="G12" s="7">
        <v>4</v>
      </c>
      <c r="H12" s="5">
        <f t="shared" si="0"/>
        <v>10000</v>
      </c>
      <c r="I12" s="5">
        <f t="shared" si="1"/>
        <v>10000</v>
      </c>
      <c r="J12" s="5">
        <v>40000</v>
      </c>
      <c r="K12" s="9">
        <v>213333.329</v>
      </c>
    </row>
    <row r="13" spans="2:13" x14ac:dyDescent="0.35">
      <c r="D13" s="1" t="s">
        <v>5</v>
      </c>
      <c r="E13" s="4">
        <f>30*12</f>
        <v>360</v>
      </c>
      <c r="G13" s="7">
        <v>5</v>
      </c>
      <c r="H13" s="5">
        <f t="shared" si="0"/>
        <v>10000</v>
      </c>
      <c r="I13" s="5">
        <f t="shared" si="1"/>
        <v>10000</v>
      </c>
      <c r="J13" s="5">
        <v>50000</v>
      </c>
      <c r="K13" s="9">
        <v>216666.66200000001</v>
      </c>
    </row>
    <row r="14" spans="2:13" x14ac:dyDescent="0.35">
      <c r="D14" s="1" t="s">
        <v>6</v>
      </c>
      <c r="E14" s="5">
        <f>E10*E11/12</f>
        <v>833.33333333333337</v>
      </c>
      <c r="G14" s="7">
        <v>6</v>
      </c>
      <c r="H14" s="5">
        <f t="shared" si="0"/>
        <v>10000</v>
      </c>
      <c r="I14" s="5">
        <f t="shared" si="1"/>
        <v>10000</v>
      </c>
      <c r="J14" s="5">
        <v>60000</v>
      </c>
      <c r="K14" s="9">
        <v>219999.995</v>
      </c>
    </row>
    <row r="15" spans="2:13" x14ac:dyDescent="0.35">
      <c r="B15" s="3"/>
      <c r="E15" s="4"/>
      <c r="G15" s="7">
        <v>7</v>
      </c>
      <c r="H15" s="5">
        <f t="shared" si="0"/>
        <v>10000</v>
      </c>
      <c r="I15" s="5">
        <f t="shared" si="1"/>
        <v>10000</v>
      </c>
      <c r="J15" s="5">
        <v>70000</v>
      </c>
      <c r="K15" s="9">
        <v>223333.32800000001</v>
      </c>
    </row>
    <row r="16" spans="2:13" x14ac:dyDescent="0.35">
      <c r="D16" s="1" t="s">
        <v>10</v>
      </c>
      <c r="E16" s="5">
        <f>E14*12</f>
        <v>10000</v>
      </c>
      <c r="G16" s="7">
        <v>8</v>
      </c>
      <c r="H16" s="5">
        <f t="shared" si="0"/>
        <v>10000</v>
      </c>
      <c r="I16" s="5">
        <f t="shared" si="1"/>
        <v>10000</v>
      </c>
      <c r="J16" s="5">
        <v>80000</v>
      </c>
      <c r="K16" s="9">
        <v>226666.66099999999</v>
      </c>
    </row>
    <row r="17" spans="4:11" x14ac:dyDescent="0.35">
      <c r="D17" s="1"/>
      <c r="E17" s="5"/>
      <c r="G17" s="7">
        <v>9</v>
      </c>
      <c r="H17" s="5">
        <f t="shared" si="0"/>
        <v>10000</v>
      </c>
      <c r="I17" s="5">
        <f t="shared" si="1"/>
        <v>10000</v>
      </c>
      <c r="J17" s="5">
        <v>90000</v>
      </c>
      <c r="K17" s="9">
        <v>229999.99400000001</v>
      </c>
    </row>
    <row r="18" spans="4:11" x14ac:dyDescent="0.35">
      <c r="D18" s="1" t="s">
        <v>7</v>
      </c>
      <c r="E18" s="5">
        <f>E14*E13</f>
        <v>300000</v>
      </c>
      <c r="G18" s="7">
        <v>10</v>
      </c>
      <c r="H18" s="5">
        <f t="shared" si="0"/>
        <v>10000</v>
      </c>
      <c r="I18" s="5">
        <f t="shared" si="1"/>
        <v>10000</v>
      </c>
      <c r="J18" s="5">
        <v>100000</v>
      </c>
      <c r="K18" s="9">
        <v>233333.32699999999</v>
      </c>
    </row>
    <row r="19" spans="4:11" x14ac:dyDescent="0.35">
      <c r="D19" s="1" t="s">
        <v>24</v>
      </c>
      <c r="E19" s="5">
        <f>E18+E10</f>
        <v>500000</v>
      </c>
      <c r="G19" s="7">
        <v>11</v>
      </c>
      <c r="H19" s="5">
        <f t="shared" si="0"/>
        <v>10000</v>
      </c>
      <c r="I19" s="5">
        <f t="shared" si="1"/>
        <v>10000</v>
      </c>
      <c r="J19" s="5">
        <v>110000</v>
      </c>
      <c r="K19" s="9">
        <v>236666.66</v>
      </c>
    </row>
    <row r="20" spans="4:11" x14ac:dyDescent="0.35">
      <c r="E20" s="4"/>
      <c r="G20" s="7">
        <v>12</v>
      </c>
      <c r="H20" s="5">
        <f t="shared" si="0"/>
        <v>10000</v>
      </c>
      <c r="I20" s="5">
        <f t="shared" si="1"/>
        <v>10000</v>
      </c>
      <c r="J20" s="5">
        <v>120000</v>
      </c>
      <c r="K20" s="9">
        <v>239999.99299999999</v>
      </c>
    </row>
    <row r="21" spans="4:11" x14ac:dyDescent="0.35">
      <c r="E21" s="4"/>
      <c r="G21" s="7">
        <v>13</v>
      </c>
      <c r="H21" s="5">
        <f t="shared" si="0"/>
        <v>10000</v>
      </c>
      <c r="I21" s="5">
        <f t="shared" si="1"/>
        <v>10000</v>
      </c>
      <c r="J21" s="5">
        <v>130000</v>
      </c>
      <c r="K21" s="9">
        <v>243333.326</v>
      </c>
    </row>
    <row r="22" spans="4:11" x14ac:dyDescent="0.35">
      <c r="D22" s="1" t="s">
        <v>11</v>
      </c>
      <c r="E22" s="5">
        <v>20000</v>
      </c>
      <c r="G22" s="7">
        <v>14</v>
      </c>
      <c r="H22" s="5">
        <f t="shared" si="0"/>
        <v>10000</v>
      </c>
      <c r="I22" s="5">
        <f t="shared" si="1"/>
        <v>10000</v>
      </c>
      <c r="J22" s="5">
        <v>140000</v>
      </c>
      <c r="K22" s="9">
        <v>246666.65900000001</v>
      </c>
    </row>
    <row r="23" spans="4:11" x14ac:dyDescent="0.35">
      <c r="E23" s="4"/>
      <c r="G23" s="7">
        <v>15</v>
      </c>
      <c r="H23" s="5">
        <f t="shared" si="0"/>
        <v>10000</v>
      </c>
      <c r="I23" s="5">
        <f t="shared" si="1"/>
        <v>10000</v>
      </c>
      <c r="J23" s="5">
        <v>150000</v>
      </c>
      <c r="K23" s="9">
        <v>249999.992</v>
      </c>
    </row>
    <row r="24" spans="4:11" x14ac:dyDescent="0.35">
      <c r="D24" s="2"/>
      <c r="E24" s="4"/>
      <c r="G24" s="7">
        <v>16</v>
      </c>
      <c r="H24" s="5">
        <f t="shared" si="0"/>
        <v>10000</v>
      </c>
      <c r="I24" s="5">
        <f t="shared" si="1"/>
        <v>10000</v>
      </c>
      <c r="J24" s="5">
        <v>160000</v>
      </c>
      <c r="K24" s="9">
        <v>253333.32500000001</v>
      </c>
    </row>
    <row r="25" spans="4:11" ht="15.5" x14ac:dyDescent="0.35">
      <c r="D25" s="17" t="s">
        <v>21</v>
      </c>
      <c r="E25" s="17"/>
      <c r="G25" s="7">
        <v>17</v>
      </c>
      <c r="H25" s="5">
        <f t="shared" si="0"/>
        <v>10000</v>
      </c>
      <c r="I25" s="5">
        <f t="shared" si="1"/>
        <v>10000</v>
      </c>
      <c r="J25" s="5">
        <v>170000</v>
      </c>
      <c r="K25" s="9">
        <v>256666.658</v>
      </c>
    </row>
    <row r="26" spans="4:11" x14ac:dyDescent="0.35">
      <c r="G26" s="7">
        <v>18</v>
      </c>
      <c r="H26" s="5">
        <f t="shared" si="0"/>
        <v>10000</v>
      </c>
      <c r="I26" s="5">
        <f t="shared" si="1"/>
        <v>10000</v>
      </c>
      <c r="J26" s="5">
        <v>180000</v>
      </c>
      <c r="K26" s="9">
        <v>259999.99100000001</v>
      </c>
    </row>
    <row r="27" spans="4:11" x14ac:dyDescent="0.35">
      <c r="G27" s="7">
        <v>19</v>
      </c>
      <c r="H27" s="5">
        <f t="shared" si="0"/>
        <v>10000</v>
      </c>
      <c r="I27" s="5">
        <f t="shared" si="1"/>
        <v>10000</v>
      </c>
      <c r="J27" s="5">
        <v>190000</v>
      </c>
      <c r="K27" s="9">
        <v>263333.32400000002</v>
      </c>
    </row>
    <row r="28" spans="4:11" x14ac:dyDescent="0.35">
      <c r="D28" s="1" t="s">
        <v>14</v>
      </c>
      <c r="E28" s="5">
        <v>40</v>
      </c>
      <c r="G28" s="7">
        <v>20</v>
      </c>
      <c r="H28" s="5">
        <f t="shared" si="0"/>
        <v>10000</v>
      </c>
      <c r="I28" s="5">
        <f t="shared" si="1"/>
        <v>10000</v>
      </c>
      <c r="J28" s="5">
        <v>200000</v>
      </c>
      <c r="K28" s="9">
        <v>266666.65700000001</v>
      </c>
    </row>
    <row r="29" spans="4:11" x14ac:dyDescent="0.35">
      <c r="D29" s="1" t="s">
        <v>15</v>
      </c>
      <c r="E29" s="5">
        <v>95</v>
      </c>
      <c r="G29" s="7">
        <v>21</v>
      </c>
      <c r="H29" s="5">
        <f t="shared" si="0"/>
        <v>10000</v>
      </c>
      <c r="I29" s="5">
        <f t="shared" si="1"/>
        <v>10000</v>
      </c>
      <c r="J29" s="5">
        <v>210000</v>
      </c>
      <c r="K29" s="9">
        <v>269999.99</v>
      </c>
    </row>
    <row r="30" spans="4:11" x14ac:dyDescent="0.35">
      <c r="D30" s="1" t="s">
        <v>16</v>
      </c>
      <c r="E30" s="5">
        <v>120</v>
      </c>
      <c r="G30" s="7">
        <v>22</v>
      </c>
      <c r="H30" s="5">
        <f t="shared" si="0"/>
        <v>10000</v>
      </c>
      <c r="I30" s="5">
        <f t="shared" si="1"/>
        <v>10000</v>
      </c>
      <c r="J30" s="5">
        <v>220000</v>
      </c>
      <c r="K30" s="9">
        <v>273333.32299999997</v>
      </c>
    </row>
    <row r="31" spans="4:11" x14ac:dyDescent="0.35">
      <c r="D31" s="1" t="s">
        <v>23</v>
      </c>
      <c r="E31" s="5">
        <v>60</v>
      </c>
      <c r="G31" s="7">
        <v>23</v>
      </c>
      <c r="H31" s="5">
        <f t="shared" si="0"/>
        <v>10000</v>
      </c>
      <c r="I31" s="5">
        <f t="shared" si="1"/>
        <v>10000</v>
      </c>
      <c r="J31" s="5">
        <v>230000</v>
      </c>
      <c r="K31" s="9">
        <v>276666.65600000002</v>
      </c>
    </row>
    <row r="32" spans="4:11" x14ac:dyDescent="0.35">
      <c r="D32" s="1" t="s">
        <v>17</v>
      </c>
      <c r="E32" s="5">
        <v>50</v>
      </c>
      <c r="G32" s="7">
        <v>24</v>
      </c>
      <c r="H32" s="5">
        <f t="shared" si="0"/>
        <v>10000</v>
      </c>
      <c r="I32" s="5">
        <f t="shared" si="1"/>
        <v>10000</v>
      </c>
      <c r="J32" s="5">
        <v>240000</v>
      </c>
      <c r="K32" s="9">
        <v>279999.989</v>
      </c>
    </row>
    <row r="33" spans="4:11" x14ac:dyDescent="0.35">
      <c r="E33" s="5"/>
      <c r="G33" s="7">
        <v>25</v>
      </c>
      <c r="H33" s="5">
        <f t="shared" si="0"/>
        <v>10000</v>
      </c>
      <c r="I33" s="5">
        <f t="shared" si="1"/>
        <v>10000</v>
      </c>
      <c r="J33" s="5">
        <v>250000</v>
      </c>
      <c r="K33" s="9">
        <v>283333.32199999999</v>
      </c>
    </row>
    <row r="34" spans="4:11" x14ac:dyDescent="0.35">
      <c r="D34" s="1" t="s">
        <v>19</v>
      </c>
      <c r="E34" s="5">
        <f>SUM(E28:E32)</f>
        <v>365</v>
      </c>
      <c r="G34" s="7">
        <v>26</v>
      </c>
      <c r="H34" s="5">
        <f t="shared" si="0"/>
        <v>10000</v>
      </c>
      <c r="I34" s="5">
        <f t="shared" si="1"/>
        <v>10000</v>
      </c>
      <c r="J34" s="5">
        <v>260000</v>
      </c>
      <c r="K34" s="9">
        <v>286666.65500000003</v>
      </c>
    </row>
    <row r="35" spans="4:11" x14ac:dyDescent="0.35">
      <c r="G35" s="7">
        <v>27</v>
      </c>
      <c r="H35" s="5">
        <f t="shared" si="0"/>
        <v>10000</v>
      </c>
      <c r="I35" s="5">
        <f t="shared" si="1"/>
        <v>10000</v>
      </c>
      <c r="J35" s="5">
        <v>270000</v>
      </c>
      <c r="K35" s="9">
        <v>289999.98800000001</v>
      </c>
    </row>
    <row r="36" spans="4:11" ht="15.5" x14ac:dyDescent="0.35">
      <c r="D36" s="20" t="s">
        <v>22</v>
      </c>
      <c r="E36" s="21"/>
      <c r="G36" s="7">
        <v>28</v>
      </c>
      <c r="H36" s="5">
        <f t="shared" si="0"/>
        <v>10000</v>
      </c>
      <c r="I36" s="5">
        <f t="shared" si="1"/>
        <v>10000</v>
      </c>
      <c r="J36" s="5">
        <v>280000</v>
      </c>
      <c r="K36" s="9">
        <v>293333.321</v>
      </c>
    </row>
    <row r="37" spans="4:11" x14ac:dyDescent="0.35">
      <c r="G37" s="7">
        <v>29</v>
      </c>
      <c r="H37" s="5">
        <f t="shared" si="0"/>
        <v>10000</v>
      </c>
      <c r="I37" s="5">
        <f t="shared" si="1"/>
        <v>10000</v>
      </c>
      <c r="J37" s="5">
        <v>290000</v>
      </c>
      <c r="K37" s="9">
        <v>296666.65399999998</v>
      </c>
    </row>
    <row r="38" spans="4:11" x14ac:dyDescent="0.35">
      <c r="D38" s="7" t="s">
        <v>18</v>
      </c>
      <c r="E38" s="5">
        <f>E14+E34</f>
        <v>1198.3333333333335</v>
      </c>
      <c r="G38" s="7">
        <v>30</v>
      </c>
      <c r="H38" s="5">
        <f t="shared" si="0"/>
        <v>10000</v>
      </c>
      <c r="I38" s="5">
        <f t="shared" si="1"/>
        <v>10000</v>
      </c>
      <c r="J38" s="5">
        <v>300000</v>
      </c>
      <c r="K38" s="9">
        <v>299999.98700000002</v>
      </c>
    </row>
    <row r="42" spans="4:11" ht="20.5" customHeight="1" x14ac:dyDescent="0.35">
      <c r="D42" s="22" t="s">
        <v>28</v>
      </c>
      <c r="E42" s="23"/>
      <c r="F42" s="23"/>
      <c r="G42" s="23"/>
      <c r="H42" s="24"/>
    </row>
    <row r="44" spans="4:11" ht="22.5" customHeight="1" x14ac:dyDescent="0.35">
      <c r="D44" s="22" t="s">
        <v>29</v>
      </c>
      <c r="E44" s="23"/>
      <c r="F44" s="23"/>
      <c r="G44" s="23"/>
      <c r="H44" s="24"/>
    </row>
    <row r="46" spans="4:11" x14ac:dyDescent="0.35">
      <c r="D46" s="19" t="s">
        <v>36</v>
      </c>
      <c r="E46" s="25"/>
      <c r="F46" s="25"/>
      <c r="G46" s="25"/>
      <c r="H46" s="25"/>
    </row>
  </sheetData>
  <mergeCells count="7">
    <mergeCell ref="D4:K4"/>
    <mergeCell ref="D8:E8"/>
    <mergeCell ref="D25:E25"/>
    <mergeCell ref="D36:E36"/>
    <mergeCell ref="D46:H46"/>
    <mergeCell ref="D42:H42"/>
    <mergeCell ref="D44:H44"/>
  </mergeCells>
  <hyperlinks>
    <hyperlink ref="D46" r:id="rId1" xr:uid="{10DDEF2D-D771-4598-A3FD-58DF88FEB52D}"/>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3775E-20DA-4802-B4D6-2A92B49F2969}">
  <dimension ref="C4:P115"/>
  <sheetViews>
    <sheetView zoomScaleNormal="100" workbookViewId="0">
      <selection activeCell="L20" sqref="L20"/>
    </sheetView>
  </sheetViews>
  <sheetFormatPr defaultRowHeight="14.5" x14ac:dyDescent="0.35"/>
  <cols>
    <col min="3" max="3" width="19.7265625" bestFit="1" customWidth="1"/>
    <col min="4" max="4" width="21.90625" bestFit="1" customWidth="1"/>
    <col min="5" max="5" width="14.26953125" customWidth="1"/>
    <col min="6" max="6" width="11.08984375" bestFit="1" customWidth="1"/>
    <col min="7" max="7" width="12.36328125" bestFit="1" customWidth="1"/>
    <col min="8" max="8" width="21.36328125" customWidth="1"/>
    <col min="9" max="9" width="19.54296875" customWidth="1"/>
    <col min="10" max="10" width="13.81640625" customWidth="1"/>
    <col min="11" max="11" width="17.90625" customWidth="1"/>
    <col min="12" max="12" width="19.453125" customWidth="1"/>
    <col min="13" max="13" width="21" customWidth="1"/>
    <col min="14" max="14" width="10.81640625" bestFit="1" customWidth="1"/>
    <col min="15" max="15" width="11.81640625" bestFit="1" customWidth="1"/>
    <col min="16" max="16" width="14.08984375" customWidth="1"/>
  </cols>
  <sheetData>
    <row r="4" spans="3:16" ht="28.5" x14ac:dyDescent="0.35">
      <c r="D4" s="18" t="s">
        <v>65</v>
      </c>
      <c r="E4" s="18"/>
      <c r="F4" s="18"/>
      <c r="G4" s="18"/>
      <c r="H4" s="18"/>
      <c r="I4" s="18"/>
      <c r="J4" s="18"/>
      <c r="K4" s="18"/>
    </row>
    <row r="7" spans="3:16" x14ac:dyDescent="0.35">
      <c r="D7" s="2"/>
    </row>
    <row r="8" spans="3:16" ht="15.5" x14ac:dyDescent="0.35">
      <c r="D8" s="17" t="s">
        <v>13</v>
      </c>
      <c r="E8" s="17"/>
      <c r="G8" s="8" t="s">
        <v>45</v>
      </c>
      <c r="H8" s="8" t="s">
        <v>48</v>
      </c>
      <c r="I8" s="8" t="s">
        <v>1</v>
      </c>
      <c r="J8" s="8" t="s">
        <v>2</v>
      </c>
      <c r="K8" s="8" t="s">
        <v>49</v>
      </c>
    </row>
    <row r="9" spans="3:16" x14ac:dyDescent="0.35">
      <c r="G9" s="7">
        <v>0</v>
      </c>
      <c r="H9" s="4"/>
      <c r="I9" s="4"/>
      <c r="J9" s="4"/>
      <c r="K9" s="5">
        <f>E10</f>
        <v>25000</v>
      </c>
      <c r="M9" s="9"/>
    </row>
    <row r="10" spans="3:16" x14ac:dyDescent="0.35">
      <c r="D10" s="1" t="s">
        <v>38</v>
      </c>
      <c r="E10" s="5">
        <v>25000</v>
      </c>
      <c r="G10" s="7">
        <v>1</v>
      </c>
      <c r="H10" s="5">
        <f t="shared" ref="H10:H41" si="0">$E$15</f>
        <v>264.16273288864244</v>
      </c>
      <c r="I10" s="5">
        <f>K9*$E$11/52</f>
        <v>45.67307692307692</v>
      </c>
      <c r="J10" s="5">
        <f>H10-I10</f>
        <v>218.48965596556553</v>
      </c>
      <c r="K10" s="5">
        <f>K9-J10</f>
        <v>24781.510344034436</v>
      </c>
      <c r="M10" s="9"/>
      <c r="N10" s="5"/>
      <c r="O10" s="5"/>
      <c r="P10" s="5"/>
    </row>
    <row r="11" spans="3:16" x14ac:dyDescent="0.35">
      <c r="D11" s="1" t="s">
        <v>25</v>
      </c>
      <c r="E11" s="6">
        <v>9.5000000000000001E-2</v>
      </c>
      <c r="G11" s="7">
        <v>2</v>
      </c>
      <c r="H11" s="5">
        <f t="shared" si="0"/>
        <v>264.16273288864244</v>
      </c>
      <c r="I11" s="5">
        <f t="shared" ref="I11:I74" si="1">K10*$E$11/52</f>
        <v>45.273913128524448</v>
      </c>
      <c r="J11" s="5">
        <f t="shared" ref="J11:J74" si="2">H11-I11</f>
        <v>218.888819760118</v>
      </c>
      <c r="K11" s="5">
        <f t="shared" ref="K11:K74" si="3">K10-J11</f>
        <v>24562.621524274316</v>
      </c>
      <c r="M11" s="9"/>
      <c r="N11" s="5"/>
      <c r="O11" s="5"/>
      <c r="P11" s="5"/>
    </row>
    <row r="12" spans="3:16" x14ac:dyDescent="0.35">
      <c r="D12" s="1" t="s">
        <v>12</v>
      </c>
      <c r="E12" s="4">
        <v>2</v>
      </c>
      <c r="G12" s="7">
        <v>3</v>
      </c>
      <c r="H12" s="5">
        <f t="shared" si="0"/>
        <v>264.16273288864244</v>
      </c>
      <c r="I12" s="5">
        <f t="shared" si="1"/>
        <v>44.874020092424232</v>
      </c>
      <c r="J12" s="5">
        <f t="shared" si="2"/>
        <v>219.28871279621819</v>
      </c>
      <c r="K12" s="5">
        <f t="shared" si="3"/>
        <v>24343.3328114781</v>
      </c>
      <c r="M12" s="9"/>
      <c r="N12" s="5"/>
      <c r="O12" s="5"/>
      <c r="P12" s="5"/>
    </row>
    <row r="13" spans="3:16" x14ac:dyDescent="0.35">
      <c r="D13" s="1" t="s">
        <v>44</v>
      </c>
      <c r="E13" s="4">
        <v>104</v>
      </c>
      <c r="G13" s="7">
        <v>4</v>
      </c>
      <c r="H13" s="5">
        <f t="shared" si="0"/>
        <v>264.16273288864244</v>
      </c>
      <c r="I13" s="5">
        <f t="shared" si="1"/>
        <v>44.473396482508065</v>
      </c>
      <c r="J13" s="5">
        <f t="shared" si="2"/>
        <v>219.68933640613437</v>
      </c>
      <c r="K13" s="5">
        <f t="shared" si="3"/>
        <v>24123.643475071964</v>
      </c>
      <c r="M13" s="9"/>
      <c r="N13" s="5"/>
      <c r="O13" s="5"/>
      <c r="P13" s="5"/>
    </row>
    <row r="14" spans="3:16" x14ac:dyDescent="0.35">
      <c r="G14" s="7">
        <v>5</v>
      </c>
      <c r="H14" s="5">
        <f t="shared" si="0"/>
        <v>264.16273288864244</v>
      </c>
      <c r="I14" s="5">
        <f t="shared" si="1"/>
        <v>44.072040964073786</v>
      </c>
      <c r="J14" s="5">
        <f t="shared" si="2"/>
        <v>220.09069192456866</v>
      </c>
      <c r="K14" s="5">
        <f t="shared" si="3"/>
        <v>23903.552783147396</v>
      </c>
      <c r="M14" s="9"/>
      <c r="N14" s="5"/>
      <c r="O14" s="5"/>
      <c r="P14" s="5"/>
    </row>
    <row r="15" spans="3:16" x14ac:dyDescent="0.35">
      <c r="C15" s="12" t="s">
        <v>30</v>
      </c>
      <c r="D15" s="7" t="s">
        <v>51</v>
      </c>
      <c r="E15" s="10">
        <f>PMT(E11/52,E13,-E10,0,0)</f>
        <v>264.16273288864244</v>
      </c>
      <c r="G15" s="7">
        <v>6</v>
      </c>
      <c r="H15" s="5">
        <f t="shared" si="0"/>
        <v>264.16273288864244</v>
      </c>
      <c r="I15" s="5">
        <f t="shared" si="1"/>
        <v>43.669952199980813</v>
      </c>
      <c r="J15" s="5">
        <f t="shared" si="2"/>
        <v>220.49278068866164</v>
      </c>
      <c r="K15" s="5">
        <f t="shared" si="3"/>
        <v>23683.060002458733</v>
      </c>
      <c r="M15" s="9"/>
      <c r="N15" s="5"/>
      <c r="O15" s="5"/>
      <c r="P15" s="5"/>
    </row>
    <row r="16" spans="3:16" x14ac:dyDescent="0.35">
      <c r="C16" s="12" t="s">
        <v>30</v>
      </c>
      <c r="D16" s="7" t="s">
        <v>52</v>
      </c>
      <c r="E16" s="10">
        <f>PMT(E11/12,E12*12,-E10,0,0)</f>
        <v>1147.8623247231328</v>
      </c>
      <c r="G16" s="7">
        <v>7</v>
      </c>
      <c r="H16" s="5">
        <f t="shared" si="0"/>
        <v>264.16273288864244</v>
      </c>
      <c r="I16" s="5">
        <f t="shared" si="1"/>
        <v>43.267128850645761</v>
      </c>
      <c r="J16" s="5">
        <f t="shared" si="2"/>
        <v>220.89560403799669</v>
      </c>
      <c r="K16" s="5">
        <f t="shared" si="3"/>
        <v>23462.164398420737</v>
      </c>
      <c r="M16" s="9"/>
      <c r="N16" s="5"/>
      <c r="O16" s="5"/>
      <c r="P16" s="5"/>
    </row>
    <row r="17" spans="3:16" x14ac:dyDescent="0.35">
      <c r="G17" s="7">
        <v>8</v>
      </c>
      <c r="H17" s="5">
        <f t="shared" si="0"/>
        <v>264.16273288864244</v>
      </c>
      <c r="I17" s="5">
        <f t="shared" si="1"/>
        <v>42.863569574037882</v>
      </c>
      <c r="J17" s="5">
        <f t="shared" si="2"/>
        <v>221.29916331460456</v>
      </c>
      <c r="K17" s="5">
        <f t="shared" si="3"/>
        <v>23240.865235106132</v>
      </c>
      <c r="M17" s="9"/>
      <c r="N17" s="5"/>
      <c r="O17" s="5"/>
      <c r="P17" s="5"/>
    </row>
    <row r="18" spans="3:16" x14ac:dyDescent="0.35">
      <c r="D18" s="1" t="s">
        <v>7</v>
      </c>
      <c r="E18" s="5">
        <f>E15*E13</f>
        <v>27472.924220418812</v>
      </c>
      <c r="G18" s="7">
        <v>9</v>
      </c>
      <c r="H18" s="5">
        <f t="shared" si="0"/>
        <v>264.16273288864244</v>
      </c>
      <c r="I18" s="5">
        <f t="shared" si="1"/>
        <v>42.459273025674669</v>
      </c>
      <c r="J18" s="5">
        <f t="shared" si="2"/>
        <v>221.70345986296778</v>
      </c>
      <c r="K18" s="5">
        <f t="shared" si="3"/>
        <v>23019.161775243163</v>
      </c>
      <c r="M18" s="9"/>
      <c r="N18" s="5"/>
      <c r="O18" s="5"/>
      <c r="P18" s="5"/>
    </row>
    <row r="19" spans="3:16" x14ac:dyDescent="0.35">
      <c r="D19" s="1" t="s">
        <v>8</v>
      </c>
      <c r="E19" s="5">
        <f>E18-E10</f>
        <v>2472.9242204188122</v>
      </c>
      <c r="G19" s="7">
        <v>10</v>
      </c>
      <c r="H19" s="5">
        <f t="shared" si="0"/>
        <v>264.16273288864244</v>
      </c>
      <c r="I19" s="5">
        <f t="shared" si="1"/>
        <v>42.05423785861732</v>
      </c>
      <c r="J19" s="5">
        <f t="shared" si="2"/>
        <v>222.10849503002513</v>
      </c>
      <c r="K19" s="5">
        <f t="shared" si="3"/>
        <v>22797.053280213138</v>
      </c>
      <c r="M19" s="9"/>
      <c r="N19" s="5"/>
      <c r="O19" s="5"/>
      <c r="P19" s="5"/>
    </row>
    <row r="20" spans="3:16" x14ac:dyDescent="0.35">
      <c r="C20" s="3"/>
      <c r="D20" s="1" t="s">
        <v>46</v>
      </c>
      <c r="E20" s="5">
        <f>E19/E13</f>
        <v>23.77811750402704</v>
      </c>
      <c r="G20" s="7">
        <v>11</v>
      </c>
      <c r="H20" s="5">
        <f t="shared" si="0"/>
        <v>264.16273288864244</v>
      </c>
      <c r="I20" s="5">
        <f t="shared" si="1"/>
        <v>41.648462723466309</v>
      </c>
      <c r="J20" s="5">
        <f t="shared" si="2"/>
        <v>222.51427016517613</v>
      </c>
      <c r="K20" s="5">
        <f t="shared" si="3"/>
        <v>22574.539010047964</v>
      </c>
      <c r="M20" s="9"/>
      <c r="N20" s="5"/>
      <c r="O20" s="5"/>
      <c r="P20" s="5"/>
    </row>
    <row r="21" spans="3:16" x14ac:dyDescent="0.35">
      <c r="D21" s="1" t="s">
        <v>10</v>
      </c>
      <c r="E21" s="5">
        <f>E15*52</f>
        <v>13736.462110209406</v>
      </c>
      <c r="G21" s="7">
        <v>12</v>
      </c>
      <c r="H21" s="5">
        <f t="shared" si="0"/>
        <v>264.16273288864244</v>
      </c>
      <c r="I21" s="5">
        <f t="shared" si="1"/>
        <v>41.241946268356855</v>
      </c>
      <c r="J21" s="5">
        <f t="shared" si="2"/>
        <v>222.92078662028558</v>
      </c>
      <c r="K21" s="5">
        <f t="shared" si="3"/>
        <v>22351.618223427678</v>
      </c>
      <c r="M21" s="9"/>
      <c r="N21" s="5"/>
      <c r="O21" s="5"/>
      <c r="P21" s="5"/>
    </row>
    <row r="22" spans="3:16" x14ac:dyDescent="0.35">
      <c r="C22" s="5"/>
      <c r="G22" s="7">
        <v>13</v>
      </c>
      <c r="H22" s="5">
        <f t="shared" si="0"/>
        <v>264.16273288864244</v>
      </c>
      <c r="I22" s="5">
        <f t="shared" si="1"/>
        <v>40.834687138954415</v>
      </c>
      <c r="J22" s="5">
        <f t="shared" si="2"/>
        <v>223.32804574968802</v>
      </c>
      <c r="K22" s="5">
        <f t="shared" si="3"/>
        <v>22128.290177677991</v>
      </c>
      <c r="M22" s="9"/>
      <c r="N22" s="5"/>
      <c r="O22" s="5"/>
      <c r="P22" s="5"/>
    </row>
    <row r="23" spans="3:16" x14ac:dyDescent="0.35">
      <c r="C23" s="5"/>
      <c r="D23" s="14"/>
      <c r="E23" s="3"/>
      <c r="G23" s="7">
        <v>14</v>
      </c>
      <c r="H23" s="5">
        <f t="shared" si="0"/>
        <v>264.16273288864244</v>
      </c>
      <c r="I23" s="5">
        <f t="shared" si="1"/>
        <v>40.426683978450178</v>
      </c>
      <c r="J23" s="5">
        <f t="shared" si="2"/>
        <v>223.73604891019227</v>
      </c>
      <c r="K23" s="5">
        <f t="shared" si="3"/>
        <v>21904.554128767799</v>
      </c>
      <c r="M23" s="9"/>
      <c r="N23" s="5"/>
      <c r="O23" s="5"/>
      <c r="P23" s="5"/>
    </row>
    <row r="24" spans="3:16" x14ac:dyDescent="0.35">
      <c r="C24" s="5"/>
      <c r="E24" s="3"/>
      <c r="G24" s="7">
        <v>15</v>
      </c>
      <c r="H24" s="5">
        <f t="shared" si="0"/>
        <v>264.16273288864244</v>
      </c>
      <c r="I24" s="5">
        <f t="shared" si="1"/>
        <v>40.017935427556559</v>
      </c>
      <c r="J24" s="5">
        <f t="shared" si="2"/>
        <v>224.14479746108589</v>
      </c>
      <c r="K24" s="5">
        <f t="shared" si="3"/>
        <v>21680.409331306713</v>
      </c>
      <c r="M24" s="9"/>
      <c r="N24" s="5"/>
      <c r="O24" s="5"/>
      <c r="P24" s="5"/>
    </row>
    <row r="25" spans="3:16" x14ac:dyDescent="0.35">
      <c r="C25" s="5"/>
      <c r="D25" s="3"/>
      <c r="E25" s="3"/>
      <c r="G25" s="7">
        <v>16</v>
      </c>
      <c r="H25" s="5">
        <f t="shared" si="0"/>
        <v>264.16273288864244</v>
      </c>
      <c r="I25" s="5">
        <f t="shared" si="1"/>
        <v>39.60844012450265</v>
      </c>
      <c r="J25" s="5">
        <f t="shared" si="2"/>
        <v>224.5542927641398</v>
      </c>
      <c r="K25" s="5">
        <f t="shared" si="3"/>
        <v>21455.855038542573</v>
      </c>
      <c r="M25" s="9"/>
      <c r="N25" s="5"/>
      <c r="O25" s="5"/>
      <c r="P25" s="5"/>
    </row>
    <row r="26" spans="3:16" x14ac:dyDescent="0.35">
      <c r="C26" s="5"/>
      <c r="D26" s="2"/>
      <c r="E26" s="4"/>
      <c r="G26" s="7">
        <v>17</v>
      </c>
      <c r="H26" s="5">
        <f t="shared" si="0"/>
        <v>264.16273288864244</v>
      </c>
      <c r="I26" s="5">
        <f t="shared" si="1"/>
        <v>39.198196705029702</v>
      </c>
      <c r="J26" s="5">
        <f t="shared" si="2"/>
        <v>224.96453618361272</v>
      </c>
      <c r="K26" s="5">
        <f t="shared" si="3"/>
        <v>21230.890502358961</v>
      </c>
      <c r="M26" s="9"/>
      <c r="N26" s="5"/>
      <c r="O26" s="5"/>
      <c r="P26" s="5"/>
    </row>
    <row r="27" spans="3:16" x14ac:dyDescent="0.35">
      <c r="C27" s="5"/>
      <c r="G27" s="7">
        <v>18</v>
      </c>
      <c r="H27" s="5">
        <f t="shared" si="0"/>
        <v>264.16273288864244</v>
      </c>
      <c r="I27" s="5">
        <f t="shared" si="1"/>
        <v>38.787203802386564</v>
      </c>
      <c r="J27" s="5">
        <f t="shared" si="2"/>
        <v>225.37552908625588</v>
      </c>
      <c r="K27" s="5">
        <f t="shared" si="3"/>
        <v>21005.514973272704</v>
      </c>
      <c r="M27" s="9"/>
      <c r="N27" s="5"/>
      <c r="O27" s="5"/>
      <c r="P27" s="5"/>
    </row>
    <row r="28" spans="3:16" x14ac:dyDescent="0.35">
      <c r="D28" s="3"/>
      <c r="G28" s="7">
        <v>19</v>
      </c>
      <c r="H28" s="5">
        <f t="shared" si="0"/>
        <v>264.16273288864244</v>
      </c>
      <c r="I28" s="5">
        <f t="shared" si="1"/>
        <v>38.375460047325134</v>
      </c>
      <c r="J28" s="5">
        <f t="shared" si="2"/>
        <v>225.7872728413173</v>
      </c>
      <c r="K28" s="5">
        <f t="shared" si="3"/>
        <v>20779.727700431387</v>
      </c>
      <c r="M28" s="9"/>
      <c r="N28" s="5"/>
      <c r="O28" s="5"/>
      <c r="P28" s="5"/>
    </row>
    <row r="29" spans="3:16" x14ac:dyDescent="0.35">
      <c r="C29" s="3"/>
      <c r="G29" s="7">
        <v>20</v>
      </c>
      <c r="H29" s="5">
        <f t="shared" si="0"/>
        <v>264.16273288864244</v>
      </c>
      <c r="I29" s="5">
        <f t="shared" si="1"/>
        <v>37.962964068095808</v>
      </c>
      <c r="J29" s="5">
        <f t="shared" si="2"/>
        <v>226.19976882054664</v>
      </c>
      <c r="K29" s="5">
        <f t="shared" si="3"/>
        <v>20553.527931610839</v>
      </c>
      <c r="M29" s="9"/>
      <c r="N29" s="5"/>
      <c r="O29" s="5"/>
      <c r="P29" s="5"/>
    </row>
    <row r="30" spans="3:16" x14ac:dyDescent="0.35">
      <c r="C30" s="3"/>
      <c r="G30" s="7">
        <v>21</v>
      </c>
      <c r="H30" s="5">
        <f t="shared" si="0"/>
        <v>264.16273288864244</v>
      </c>
      <c r="I30" s="5">
        <f t="shared" si="1"/>
        <v>37.549714490442881</v>
      </c>
      <c r="J30" s="5">
        <f t="shared" si="2"/>
        <v>226.61301839819956</v>
      </c>
      <c r="K30" s="5">
        <f t="shared" si="3"/>
        <v>20326.91491321264</v>
      </c>
      <c r="M30" s="9"/>
      <c r="N30" s="5"/>
      <c r="O30" s="5"/>
      <c r="P30" s="5"/>
    </row>
    <row r="31" spans="3:16" x14ac:dyDescent="0.35">
      <c r="C31" s="3"/>
      <c r="G31" s="7">
        <v>22</v>
      </c>
      <c r="H31" s="5">
        <f t="shared" si="0"/>
        <v>264.16273288864244</v>
      </c>
      <c r="I31" s="5">
        <f t="shared" si="1"/>
        <v>37.135709937600012</v>
      </c>
      <c r="J31" s="5">
        <f t="shared" si="2"/>
        <v>227.02702295104243</v>
      </c>
      <c r="K31" s="5">
        <f t="shared" si="3"/>
        <v>20099.887890261598</v>
      </c>
      <c r="M31" s="9"/>
      <c r="N31" s="5"/>
      <c r="O31" s="5"/>
      <c r="P31" s="5"/>
    </row>
    <row r="32" spans="3:16" x14ac:dyDescent="0.35">
      <c r="C32" s="3"/>
      <c r="G32" s="7">
        <v>23</v>
      </c>
      <c r="H32" s="5">
        <f t="shared" si="0"/>
        <v>264.16273288864244</v>
      </c>
      <c r="I32" s="5">
        <f t="shared" si="1"/>
        <v>36.72094903028561</v>
      </c>
      <c r="J32" s="5">
        <f t="shared" si="2"/>
        <v>227.44178385835681</v>
      </c>
      <c r="K32" s="5">
        <f t="shared" si="3"/>
        <v>19872.44610640324</v>
      </c>
      <c r="M32" s="9"/>
      <c r="N32" s="5"/>
      <c r="O32" s="5"/>
      <c r="P32" s="5"/>
    </row>
    <row r="33" spans="3:16" x14ac:dyDescent="0.35">
      <c r="C33" s="3"/>
      <c r="G33" s="7">
        <v>24</v>
      </c>
      <c r="H33" s="5">
        <f t="shared" si="0"/>
        <v>264.16273288864244</v>
      </c>
      <c r="I33" s="5">
        <f t="shared" si="1"/>
        <v>36.305430386698227</v>
      </c>
      <c r="J33" s="5">
        <f t="shared" si="2"/>
        <v>227.85730250194422</v>
      </c>
      <c r="K33" s="5">
        <f t="shared" si="3"/>
        <v>19644.588803901297</v>
      </c>
      <c r="M33" s="9"/>
      <c r="N33" s="5"/>
      <c r="O33" s="5"/>
      <c r="P33" s="5"/>
    </row>
    <row r="34" spans="3:16" x14ac:dyDescent="0.35">
      <c r="G34" s="7">
        <v>25</v>
      </c>
      <c r="H34" s="5">
        <f t="shared" si="0"/>
        <v>264.16273288864244</v>
      </c>
      <c r="I34" s="5">
        <f t="shared" si="1"/>
        <v>35.889152622511986</v>
      </c>
      <c r="J34" s="5">
        <f t="shared" si="2"/>
        <v>228.27358026613047</v>
      </c>
      <c r="K34" s="5">
        <f t="shared" si="3"/>
        <v>19416.315223635167</v>
      </c>
      <c r="M34" s="9"/>
      <c r="N34" s="5"/>
      <c r="O34" s="5"/>
      <c r="P34" s="5"/>
    </row>
    <row r="35" spans="3:16" x14ac:dyDescent="0.35">
      <c r="G35" s="7">
        <v>26</v>
      </c>
      <c r="H35" s="5">
        <f t="shared" si="0"/>
        <v>264.16273288864244</v>
      </c>
      <c r="I35" s="5">
        <f t="shared" si="1"/>
        <v>35.472114350871941</v>
      </c>
      <c r="J35" s="5">
        <f t="shared" si="2"/>
        <v>228.69061853777049</v>
      </c>
      <c r="K35" s="5">
        <f t="shared" si="3"/>
        <v>19187.624605097397</v>
      </c>
      <c r="M35" s="9"/>
      <c r="N35" s="5"/>
      <c r="O35" s="5"/>
      <c r="P35" s="5"/>
    </row>
    <row r="36" spans="3:16" x14ac:dyDescent="0.35">
      <c r="G36" s="7">
        <v>27</v>
      </c>
      <c r="H36" s="5">
        <f t="shared" si="0"/>
        <v>264.16273288864244</v>
      </c>
      <c r="I36" s="5">
        <f t="shared" si="1"/>
        <v>35.054314182389476</v>
      </c>
      <c r="J36" s="5">
        <f t="shared" si="2"/>
        <v>229.10841870625296</v>
      </c>
      <c r="K36" s="5">
        <f t="shared" si="3"/>
        <v>18958.516186391145</v>
      </c>
      <c r="M36" s="9"/>
      <c r="N36" s="5"/>
      <c r="O36" s="5"/>
      <c r="P36" s="5"/>
    </row>
    <row r="37" spans="3:16" x14ac:dyDescent="0.35">
      <c r="G37" s="7">
        <v>28</v>
      </c>
      <c r="H37" s="5">
        <f t="shared" si="0"/>
        <v>264.16273288864244</v>
      </c>
      <c r="I37" s="5">
        <f t="shared" si="1"/>
        <v>34.635750725137669</v>
      </c>
      <c r="J37" s="5">
        <f t="shared" si="2"/>
        <v>229.52698216350478</v>
      </c>
      <c r="K37" s="5">
        <f t="shared" si="3"/>
        <v>18728.989204227641</v>
      </c>
      <c r="M37" s="9"/>
      <c r="N37" s="5"/>
      <c r="O37" s="5"/>
      <c r="P37" s="5"/>
    </row>
    <row r="38" spans="3:16" x14ac:dyDescent="0.35">
      <c r="G38" s="7">
        <v>29</v>
      </c>
      <c r="H38" s="5">
        <f t="shared" si="0"/>
        <v>264.16273288864244</v>
      </c>
      <c r="I38" s="5">
        <f t="shared" si="1"/>
        <v>34.216422584646651</v>
      </c>
      <c r="J38" s="5">
        <f t="shared" si="2"/>
        <v>229.9463103039958</v>
      </c>
      <c r="K38" s="5">
        <f t="shared" si="3"/>
        <v>18499.042893923644</v>
      </c>
      <c r="M38" s="9"/>
      <c r="N38" s="5"/>
      <c r="O38" s="5"/>
      <c r="P38" s="5"/>
    </row>
    <row r="39" spans="3:16" x14ac:dyDescent="0.35">
      <c r="G39" s="7">
        <v>30</v>
      </c>
      <c r="H39" s="5">
        <f t="shared" si="0"/>
        <v>264.16273288864244</v>
      </c>
      <c r="I39" s="5">
        <f t="shared" si="1"/>
        <v>33.796328363898965</v>
      </c>
      <c r="J39" s="5">
        <f t="shared" si="2"/>
        <v>230.36640452474347</v>
      </c>
      <c r="K39" s="5">
        <f t="shared" si="3"/>
        <v>18268.676489398902</v>
      </c>
      <c r="L39" s="9"/>
      <c r="M39" s="9"/>
      <c r="N39" s="5"/>
      <c r="O39" s="5"/>
      <c r="P39" s="5"/>
    </row>
    <row r="40" spans="3:16" x14ac:dyDescent="0.35">
      <c r="G40" s="7">
        <v>31</v>
      </c>
      <c r="H40" s="5">
        <f t="shared" si="0"/>
        <v>264.16273288864244</v>
      </c>
      <c r="I40" s="5">
        <f t="shared" si="1"/>
        <v>33.375466663324922</v>
      </c>
      <c r="J40" s="5">
        <f t="shared" si="2"/>
        <v>230.78726622531752</v>
      </c>
      <c r="K40" s="5">
        <f t="shared" si="3"/>
        <v>18037.889223173584</v>
      </c>
      <c r="M40" s="9"/>
      <c r="N40" s="5"/>
      <c r="O40" s="5"/>
      <c r="P40" s="5"/>
    </row>
    <row r="41" spans="3:16" x14ac:dyDescent="0.35">
      <c r="G41" s="7">
        <v>32</v>
      </c>
      <c r="H41" s="5">
        <f t="shared" si="0"/>
        <v>264.16273288864244</v>
      </c>
      <c r="I41" s="5">
        <f t="shared" si="1"/>
        <v>32.953836080797892</v>
      </c>
      <c r="J41" s="5">
        <f t="shared" si="2"/>
        <v>231.20889680784455</v>
      </c>
      <c r="K41" s="5">
        <f t="shared" si="3"/>
        <v>17806.680326365738</v>
      </c>
      <c r="M41" s="9"/>
      <c r="N41" s="5"/>
      <c r="O41" s="5"/>
      <c r="P41" s="5"/>
    </row>
    <row r="42" spans="3:16" x14ac:dyDescent="0.35">
      <c r="G42" s="7">
        <v>33</v>
      </c>
      <c r="H42" s="5">
        <f t="shared" ref="H42:H73" si="4">$E$15</f>
        <v>264.16273288864244</v>
      </c>
      <c r="I42" s="5">
        <f t="shared" si="1"/>
        <v>32.531435211629713</v>
      </c>
      <c r="J42" s="5">
        <f t="shared" si="2"/>
        <v>231.63129767701272</v>
      </c>
      <c r="K42" s="5">
        <f t="shared" si="3"/>
        <v>17575.049028688725</v>
      </c>
      <c r="M42" s="9"/>
      <c r="N42" s="5"/>
      <c r="O42" s="5"/>
      <c r="P42" s="5"/>
    </row>
    <row r="43" spans="3:16" ht="17" customHeight="1" x14ac:dyDescent="0.35">
      <c r="G43" s="7">
        <v>34</v>
      </c>
      <c r="H43" s="5">
        <f t="shared" si="4"/>
        <v>264.16273288864244</v>
      </c>
      <c r="I43" s="5">
        <f t="shared" si="1"/>
        <v>32.10826264856594</v>
      </c>
      <c r="J43" s="5">
        <f t="shared" si="2"/>
        <v>232.05447024007651</v>
      </c>
      <c r="K43" s="5">
        <f t="shared" si="3"/>
        <v>17342.994558448649</v>
      </c>
      <c r="M43" s="9"/>
      <c r="N43" s="5"/>
      <c r="O43" s="5"/>
      <c r="P43" s="5"/>
    </row>
    <row r="44" spans="3:16" x14ac:dyDescent="0.35">
      <c r="G44" s="7">
        <v>35</v>
      </c>
      <c r="H44" s="5">
        <f t="shared" si="4"/>
        <v>264.16273288864244</v>
      </c>
      <c r="I44" s="5">
        <f t="shared" si="1"/>
        <v>31.684316981781187</v>
      </c>
      <c r="J44" s="5">
        <f t="shared" si="2"/>
        <v>232.47841590686124</v>
      </c>
      <c r="K44" s="5">
        <f t="shared" si="3"/>
        <v>17110.516142541786</v>
      </c>
      <c r="M44" s="9"/>
      <c r="N44" s="5"/>
      <c r="O44" s="5"/>
      <c r="P44" s="5"/>
    </row>
    <row r="45" spans="3:16" ht="18.5" customHeight="1" x14ac:dyDescent="0.35">
      <c r="G45" s="7">
        <v>36</v>
      </c>
      <c r="H45" s="5">
        <f t="shared" si="4"/>
        <v>264.16273288864244</v>
      </c>
      <c r="I45" s="5">
        <f t="shared" si="1"/>
        <v>31.259596798874419</v>
      </c>
      <c r="J45" s="5">
        <f t="shared" si="2"/>
        <v>232.90313608976803</v>
      </c>
      <c r="K45" s="5">
        <f t="shared" si="3"/>
        <v>16877.613006452018</v>
      </c>
      <c r="M45" s="9"/>
      <c r="N45" s="5"/>
      <c r="O45" s="5"/>
      <c r="P45" s="5"/>
    </row>
    <row r="46" spans="3:16" x14ac:dyDescent="0.35">
      <c r="G46" s="7">
        <v>37</v>
      </c>
      <c r="H46" s="5">
        <f t="shared" si="4"/>
        <v>264.16273288864244</v>
      </c>
      <c r="I46" s="5">
        <f t="shared" si="1"/>
        <v>30.834100684864264</v>
      </c>
      <c r="J46" s="5">
        <f t="shared" si="2"/>
        <v>233.32863220377817</v>
      </c>
      <c r="K46" s="5">
        <f t="shared" si="3"/>
        <v>16644.28437424824</v>
      </c>
      <c r="M46" s="9"/>
      <c r="N46" s="5"/>
      <c r="O46" s="5"/>
      <c r="P46" s="5"/>
    </row>
    <row r="47" spans="3:16" x14ac:dyDescent="0.35">
      <c r="G47" s="7">
        <v>38</v>
      </c>
      <c r="H47" s="5">
        <f t="shared" si="4"/>
        <v>264.16273288864244</v>
      </c>
      <c r="I47" s="5">
        <f t="shared" si="1"/>
        <v>30.407827222184284</v>
      </c>
      <c r="J47" s="5">
        <f t="shared" si="2"/>
        <v>233.75490566645814</v>
      </c>
      <c r="K47" s="5">
        <f t="shared" si="3"/>
        <v>16410.529468581783</v>
      </c>
      <c r="M47" s="9"/>
      <c r="N47" s="5"/>
      <c r="O47" s="5"/>
      <c r="P47" s="5"/>
    </row>
    <row r="48" spans="3:16" x14ac:dyDescent="0.35">
      <c r="G48" s="7">
        <v>39</v>
      </c>
      <c r="H48" s="5">
        <f t="shared" si="4"/>
        <v>264.16273288864244</v>
      </c>
      <c r="I48" s="5">
        <f t="shared" si="1"/>
        <v>29.980774990678256</v>
      </c>
      <c r="J48" s="5">
        <f t="shared" si="2"/>
        <v>234.1819578979642</v>
      </c>
      <c r="K48" s="5">
        <f t="shared" si="3"/>
        <v>16176.347510683818</v>
      </c>
      <c r="M48" s="9"/>
      <c r="N48" s="5"/>
      <c r="O48" s="5"/>
      <c r="P48" s="5"/>
    </row>
    <row r="49" spans="7:16" x14ac:dyDescent="0.35">
      <c r="G49" s="7">
        <v>40</v>
      </c>
      <c r="H49" s="5">
        <f t="shared" si="4"/>
        <v>264.16273288864244</v>
      </c>
      <c r="I49" s="5">
        <f t="shared" si="1"/>
        <v>29.552942567595437</v>
      </c>
      <c r="J49" s="5">
        <f t="shared" si="2"/>
        <v>234.609790321047</v>
      </c>
      <c r="K49" s="5">
        <f t="shared" si="3"/>
        <v>15941.737720362771</v>
      </c>
      <c r="M49" s="9"/>
      <c r="N49" s="5"/>
      <c r="O49" s="5"/>
      <c r="P49" s="5"/>
    </row>
    <row r="50" spans="7:16" x14ac:dyDescent="0.35">
      <c r="G50" s="7">
        <v>41</v>
      </c>
      <c r="H50" s="5">
        <f t="shared" si="4"/>
        <v>264.16273288864244</v>
      </c>
      <c r="I50" s="5">
        <f t="shared" si="1"/>
        <v>29.124328527585831</v>
      </c>
      <c r="J50" s="5">
        <f t="shared" si="2"/>
        <v>235.03840436105662</v>
      </c>
      <c r="K50" s="5">
        <f t="shared" si="3"/>
        <v>15706.699316001714</v>
      </c>
      <c r="M50" s="9"/>
      <c r="N50" s="5"/>
      <c r="O50" s="5"/>
      <c r="P50" s="5"/>
    </row>
    <row r="51" spans="7:16" x14ac:dyDescent="0.35">
      <c r="G51" s="7">
        <v>42</v>
      </c>
      <c r="H51" s="5">
        <f t="shared" si="4"/>
        <v>264.16273288864244</v>
      </c>
      <c r="I51" s="5">
        <f t="shared" si="1"/>
        <v>28.694931442695438</v>
      </c>
      <c r="J51" s="5">
        <f t="shared" si="2"/>
        <v>235.467801445947</v>
      </c>
      <c r="K51" s="5">
        <f t="shared" si="3"/>
        <v>15471.231514555766</v>
      </c>
      <c r="M51" s="9"/>
      <c r="N51" s="5"/>
      <c r="O51" s="5"/>
      <c r="P51" s="5"/>
    </row>
    <row r="52" spans="7:16" x14ac:dyDescent="0.35">
      <c r="G52" s="7">
        <v>43</v>
      </c>
      <c r="H52" s="5">
        <f t="shared" si="4"/>
        <v>264.16273288864244</v>
      </c>
      <c r="I52" s="5">
        <f t="shared" si="1"/>
        <v>28.264749882361496</v>
      </c>
      <c r="J52" s="5">
        <f t="shared" si="2"/>
        <v>235.89798300628095</v>
      </c>
      <c r="K52" s="5">
        <f t="shared" si="3"/>
        <v>15235.333531549484</v>
      </c>
      <c r="M52" s="9"/>
      <c r="N52" s="5"/>
      <c r="O52" s="5"/>
      <c r="P52" s="5"/>
    </row>
    <row r="53" spans="7:16" x14ac:dyDescent="0.35">
      <c r="G53" s="7">
        <v>44</v>
      </c>
      <c r="H53" s="5">
        <f t="shared" si="4"/>
        <v>264.16273288864244</v>
      </c>
      <c r="I53" s="5">
        <f t="shared" si="1"/>
        <v>27.833782413407711</v>
      </c>
      <c r="J53" s="5">
        <f t="shared" si="2"/>
        <v>236.32895047523473</v>
      </c>
      <c r="K53" s="5">
        <f t="shared" si="3"/>
        <v>14999.004581074249</v>
      </c>
      <c r="M53" s="9"/>
      <c r="N53" s="5"/>
      <c r="O53" s="5"/>
      <c r="P53" s="5"/>
    </row>
    <row r="54" spans="7:16" x14ac:dyDescent="0.35">
      <c r="G54" s="7">
        <v>45</v>
      </c>
      <c r="H54" s="5">
        <f t="shared" si="4"/>
        <v>264.16273288864244</v>
      </c>
      <c r="I54" s="5">
        <f t="shared" si="1"/>
        <v>27.402027600039496</v>
      </c>
      <c r="J54" s="5">
        <f t="shared" si="2"/>
        <v>236.76070528860294</v>
      </c>
      <c r="K54" s="5">
        <f t="shared" si="3"/>
        <v>14762.243875785645</v>
      </c>
      <c r="M54" s="9"/>
      <c r="N54" s="5"/>
      <c r="O54" s="5"/>
      <c r="P54" s="5"/>
    </row>
    <row r="55" spans="7:16" x14ac:dyDescent="0.35">
      <c r="G55" s="7">
        <v>46</v>
      </c>
      <c r="H55" s="5">
        <f t="shared" si="4"/>
        <v>264.16273288864244</v>
      </c>
      <c r="I55" s="5">
        <f t="shared" si="1"/>
        <v>26.969484003839163</v>
      </c>
      <c r="J55" s="5">
        <f t="shared" si="2"/>
        <v>237.19324888480327</v>
      </c>
      <c r="K55" s="5">
        <f t="shared" si="3"/>
        <v>14525.050626900842</v>
      </c>
      <c r="M55" s="9"/>
      <c r="N55" s="5"/>
      <c r="O55" s="5"/>
      <c r="P55" s="5"/>
    </row>
    <row r="56" spans="7:16" x14ac:dyDescent="0.35">
      <c r="G56" s="7">
        <v>47</v>
      </c>
      <c r="H56" s="5">
        <f t="shared" si="4"/>
        <v>264.16273288864244</v>
      </c>
      <c r="I56" s="5">
        <f t="shared" si="1"/>
        <v>26.536150183761155</v>
      </c>
      <c r="J56" s="5">
        <f t="shared" si="2"/>
        <v>237.62658270488129</v>
      </c>
      <c r="K56" s="5">
        <f t="shared" si="3"/>
        <v>14287.424044195961</v>
      </c>
      <c r="M56" s="9"/>
      <c r="N56" s="5"/>
      <c r="O56" s="5"/>
      <c r="P56" s="5"/>
    </row>
    <row r="57" spans="7:16" x14ac:dyDescent="0.35">
      <c r="G57" s="7">
        <v>48</v>
      </c>
      <c r="H57" s="5">
        <f t="shared" si="4"/>
        <v>264.16273288864244</v>
      </c>
      <c r="I57" s="5">
        <f t="shared" si="1"/>
        <v>26.102024696127238</v>
      </c>
      <c r="J57" s="5">
        <f t="shared" si="2"/>
        <v>238.06070819251519</v>
      </c>
      <c r="K57" s="5">
        <f t="shared" si="3"/>
        <v>14049.363336003446</v>
      </c>
      <c r="M57" s="9"/>
      <c r="N57" s="5"/>
      <c r="O57" s="5"/>
      <c r="P57" s="5"/>
    </row>
    <row r="58" spans="7:16" x14ac:dyDescent="0.35">
      <c r="G58" s="7">
        <v>49</v>
      </c>
      <c r="H58" s="5">
        <f t="shared" si="4"/>
        <v>264.16273288864244</v>
      </c>
      <c r="I58" s="5">
        <f t="shared" si="1"/>
        <v>25.66710609462168</v>
      </c>
      <c r="J58" s="5">
        <f t="shared" si="2"/>
        <v>238.49562679402075</v>
      </c>
      <c r="K58" s="5">
        <f t="shared" si="3"/>
        <v>13810.867709209424</v>
      </c>
      <c r="M58" s="9"/>
      <c r="N58" s="5"/>
      <c r="O58" s="5"/>
      <c r="P58" s="5"/>
    </row>
    <row r="59" spans="7:16" x14ac:dyDescent="0.35">
      <c r="G59" s="7">
        <v>50</v>
      </c>
      <c r="H59" s="5">
        <f t="shared" si="4"/>
        <v>264.16273288864244</v>
      </c>
      <c r="I59" s="5">
        <f t="shared" si="1"/>
        <v>25.231392930286447</v>
      </c>
      <c r="J59" s="5">
        <f t="shared" si="2"/>
        <v>238.93133995835598</v>
      </c>
      <c r="K59" s="5">
        <f t="shared" si="3"/>
        <v>13571.936369251069</v>
      </c>
      <c r="M59" s="9"/>
      <c r="N59" s="5"/>
      <c r="O59" s="5"/>
      <c r="P59" s="5"/>
    </row>
    <row r="60" spans="7:16" x14ac:dyDescent="0.35">
      <c r="G60" s="7">
        <v>51</v>
      </c>
      <c r="H60" s="5">
        <f t="shared" si="4"/>
        <v>264.16273288864244</v>
      </c>
      <c r="I60" s="5">
        <f t="shared" si="1"/>
        <v>24.794883751516377</v>
      </c>
      <c r="J60" s="5">
        <f t="shared" si="2"/>
        <v>239.36784913712606</v>
      </c>
      <c r="K60" s="5">
        <f t="shared" si="3"/>
        <v>13332.568520113942</v>
      </c>
      <c r="M60" s="9"/>
      <c r="N60" s="5"/>
      <c r="O60" s="5"/>
      <c r="P60" s="5"/>
    </row>
    <row r="61" spans="7:16" x14ac:dyDescent="0.35">
      <c r="G61" s="7">
        <v>52</v>
      </c>
      <c r="H61" s="5">
        <f t="shared" si="4"/>
        <v>264.16273288864244</v>
      </c>
      <c r="I61" s="5">
        <f t="shared" si="1"/>
        <v>24.357577104054318</v>
      </c>
      <c r="J61" s="5">
        <f t="shared" si="2"/>
        <v>239.80515578458812</v>
      </c>
      <c r="K61" s="5">
        <f t="shared" si="3"/>
        <v>13092.763364329354</v>
      </c>
      <c r="M61" s="9"/>
      <c r="N61" s="5"/>
      <c r="O61" s="5"/>
      <c r="P61" s="5"/>
    </row>
    <row r="62" spans="7:16" x14ac:dyDescent="0.35">
      <c r="G62" s="7">
        <v>53</v>
      </c>
      <c r="H62" s="5">
        <f t="shared" si="4"/>
        <v>264.16273288864244</v>
      </c>
      <c r="I62" s="5">
        <f t="shared" si="1"/>
        <v>23.919471530986321</v>
      </c>
      <c r="J62" s="5">
        <f t="shared" si="2"/>
        <v>240.24326135765611</v>
      </c>
      <c r="K62" s="5">
        <f t="shared" si="3"/>
        <v>12852.520102971697</v>
      </c>
      <c r="M62" s="9"/>
      <c r="N62" s="5"/>
      <c r="O62" s="5"/>
      <c r="P62" s="5"/>
    </row>
    <row r="63" spans="7:16" x14ac:dyDescent="0.35">
      <c r="G63" s="7">
        <v>54</v>
      </c>
      <c r="H63" s="5">
        <f t="shared" si="4"/>
        <v>264.16273288864244</v>
      </c>
      <c r="I63" s="5">
        <f t="shared" si="1"/>
        <v>23.480565572736754</v>
      </c>
      <c r="J63" s="5">
        <f t="shared" si="2"/>
        <v>240.68216731590567</v>
      </c>
      <c r="K63" s="5">
        <f t="shared" si="3"/>
        <v>12611.837935655791</v>
      </c>
      <c r="M63" s="9"/>
      <c r="N63" s="5"/>
      <c r="O63" s="5"/>
      <c r="P63" s="5"/>
    </row>
    <row r="64" spans="7:16" x14ac:dyDescent="0.35">
      <c r="G64" s="7">
        <v>55</v>
      </c>
      <c r="H64" s="5">
        <f t="shared" si="4"/>
        <v>264.16273288864244</v>
      </c>
      <c r="I64" s="5">
        <f t="shared" si="1"/>
        <v>23.040857767063464</v>
      </c>
      <c r="J64" s="5">
        <f t="shared" si="2"/>
        <v>241.12187512157897</v>
      </c>
      <c r="K64" s="5">
        <f t="shared" si="3"/>
        <v>12370.716060534212</v>
      </c>
      <c r="M64" s="9"/>
      <c r="N64" s="5"/>
      <c r="O64" s="5"/>
      <c r="P64" s="5"/>
    </row>
    <row r="65" spans="7:16" x14ac:dyDescent="0.35">
      <c r="G65" s="7">
        <v>56</v>
      </c>
      <c r="H65" s="5">
        <f t="shared" si="4"/>
        <v>264.16273288864244</v>
      </c>
      <c r="I65" s="5">
        <f t="shared" si="1"/>
        <v>22.600346649052888</v>
      </c>
      <c r="J65" s="5">
        <f t="shared" si="2"/>
        <v>241.56238623958956</v>
      </c>
      <c r="K65" s="5">
        <f t="shared" si="3"/>
        <v>12129.153674294623</v>
      </c>
      <c r="M65" s="9"/>
      <c r="N65" s="5"/>
      <c r="O65" s="5"/>
      <c r="P65" s="5"/>
    </row>
    <row r="66" spans="7:16" x14ac:dyDescent="0.35">
      <c r="G66" s="7">
        <v>57</v>
      </c>
      <c r="H66" s="5">
        <f t="shared" si="4"/>
        <v>264.16273288864244</v>
      </c>
      <c r="I66" s="5">
        <f t="shared" si="1"/>
        <v>22.159030751115175</v>
      </c>
      <c r="J66" s="5">
        <f t="shared" si="2"/>
        <v>242.00370213752726</v>
      </c>
      <c r="K66" s="5">
        <f t="shared" si="3"/>
        <v>11887.149972157096</v>
      </c>
      <c r="M66" s="9"/>
      <c r="N66" s="5"/>
      <c r="O66" s="5"/>
      <c r="P66" s="5"/>
    </row>
    <row r="67" spans="7:16" x14ac:dyDescent="0.35">
      <c r="G67" s="7">
        <v>58</v>
      </c>
      <c r="H67" s="5">
        <f t="shared" si="4"/>
        <v>264.16273288864244</v>
      </c>
      <c r="I67" s="5">
        <f t="shared" si="1"/>
        <v>21.716908602979309</v>
      </c>
      <c r="J67" s="5">
        <f t="shared" si="2"/>
        <v>242.44582428566312</v>
      </c>
      <c r="K67" s="5">
        <f t="shared" si="3"/>
        <v>11644.704147871433</v>
      </c>
      <c r="M67" s="9"/>
      <c r="N67" s="5"/>
      <c r="O67" s="5"/>
      <c r="P67" s="5"/>
    </row>
    <row r="68" spans="7:16" x14ac:dyDescent="0.35">
      <c r="G68" s="7">
        <v>59</v>
      </c>
      <c r="H68" s="5">
        <f t="shared" si="4"/>
        <v>264.16273288864244</v>
      </c>
      <c r="I68" s="5">
        <f t="shared" si="1"/>
        <v>21.273978731688196</v>
      </c>
      <c r="J68" s="5">
        <f t="shared" si="2"/>
        <v>242.88875415695423</v>
      </c>
      <c r="K68" s="5">
        <f t="shared" si="3"/>
        <v>11401.815393714478</v>
      </c>
      <c r="N68" s="5"/>
      <c r="O68" s="5"/>
      <c r="P68" s="5"/>
    </row>
    <row r="69" spans="7:16" x14ac:dyDescent="0.35">
      <c r="G69" s="7">
        <v>60</v>
      </c>
      <c r="H69" s="5">
        <f t="shared" si="4"/>
        <v>264.16273288864244</v>
      </c>
      <c r="I69" s="5">
        <f t="shared" si="1"/>
        <v>20.830239661593758</v>
      </c>
      <c r="J69" s="5">
        <f t="shared" si="2"/>
        <v>243.33249322704867</v>
      </c>
      <c r="K69" s="5">
        <f t="shared" si="3"/>
        <v>11158.48290048743</v>
      </c>
      <c r="N69" s="5"/>
      <c r="O69" s="5"/>
      <c r="P69" s="5"/>
    </row>
    <row r="70" spans="7:16" x14ac:dyDescent="0.35">
      <c r="G70" s="7">
        <v>61</v>
      </c>
      <c r="H70" s="5">
        <f t="shared" si="4"/>
        <v>264.16273288864244</v>
      </c>
      <c r="I70" s="5">
        <f t="shared" si="1"/>
        <v>20.385689914352039</v>
      </c>
      <c r="J70" s="5">
        <f t="shared" si="2"/>
        <v>243.7770429742904</v>
      </c>
      <c r="K70" s="5">
        <f t="shared" si="3"/>
        <v>10914.70585751314</v>
      </c>
      <c r="N70" s="5"/>
      <c r="O70" s="5"/>
      <c r="P70" s="5"/>
    </row>
    <row r="71" spans="7:16" x14ac:dyDescent="0.35">
      <c r="G71" s="7">
        <v>62</v>
      </c>
      <c r="H71" s="5">
        <f t="shared" si="4"/>
        <v>264.16273288864244</v>
      </c>
      <c r="I71" s="5">
        <f t="shared" si="1"/>
        <v>19.940328008918236</v>
      </c>
      <c r="J71" s="5">
        <f t="shared" si="2"/>
        <v>244.22240487972419</v>
      </c>
      <c r="K71" s="5">
        <f t="shared" si="3"/>
        <v>10670.483452633416</v>
      </c>
      <c r="N71" s="5"/>
      <c r="O71" s="5"/>
      <c r="P71" s="5"/>
    </row>
    <row r="72" spans="7:16" x14ac:dyDescent="0.35">
      <c r="G72" s="7">
        <v>63</v>
      </c>
      <c r="H72" s="5">
        <f t="shared" si="4"/>
        <v>264.16273288864244</v>
      </c>
      <c r="I72" s="5">
        <f t="shared" si="1"/>
        <v>19.49415246154182</v>
      </c>
      <c r="J72" s="5">
        <f t="shared" si="2"/>
        <v>244.66858042710061</v>
      </c>
      <c r="K72" s="5">
        <f t="shared" si="3"/>
        <v>10425.814872206316</v>
      </c>
      <c r="N72" s="5"/>
      <c r="O72" s="5"/>
      <c r="P72" s="5"/>
    </row>
    <row r="73" spans="7:16" x14ac:dyDescent="0.35">
      <c r="G73" s="7">
        <v>64</v>
      </c>
      <c r="H73" s="5">
        <f t="shared" si="4"/>
        <v>264.16273288864244</v>
      </c>
      <c r="I73" s="5">
        <f t="shared" si="1"/>
        <v>19.047161785761539</v>
      </c>
      <c r="J73" s="5">
        <f t="shared" si="2"/>
        <v>245.11557110288089</v>
      </c>
      <c r="K73" s="5">
        <f t="shared" si="3"/>
        <v>10180.699301103436</v>
      </c>
      <c r="N73" s="5"/>
      <c r="O73" s="5"/>
      <c r="P73" s="5"/>
    </row>
    <row r="74" spans="7:16" x14ac:dyDescent="0.35">
      <c r="G74" s="7">
        <v>65</v>
      </c>
      <c r="H74" s="5">
        <f t="shared" ref="H74:H105" si="5">$E$15</f>
        <v>264.16273288864244</v>
      </c>
      <c r="I74" s="5">
        <f t="shared" si="1"/>
        <v>18.599354492400508</v>
      </c>
      <c r="J74" s="5">
        <f t="shared" si="2"/>
        <v>245.56337839624194</v>
      </c>
      <c r="K74" s="5">
        <f t="shared" si="3"/>
        <v>9935.1359227071935</v>
      </c>
      <c r="N74" s="5"/>
      <c r="O74" s="5"/>
      <c r="P74" s="5"/>
    </row>
    <row r="75" spans="7:16" x14ac:dyDescent="0.35">
      <c r="G75" s="7">
        <v>66</v>
      </c>
      <c r="H75" s="5">
        <f t="shared" si="5"/>
        <v>264.16273288864244</v>
      </c>
      <c r="I75" s="5">
        <f t="shared" ref="I75:I113" si="6">K74*$E$11/52</f>
        <v>18.150729089561221</v>
      </c>
      <c r="J75" s="5">
        <f t="shared" ref="J75:J114" si="7">H75-I75</f>
        <v>246.01200379908121</v>
      </c>
      <c r="K75" s="5">
        <f t="shared" ref="K75:K113" si="8">K74-J75</f>
        <v>9689.1239189081116</v>
      </c>
      <c r="N75" s="5"/>
      <c r="O75" s="5"/>
      <c r="P75" s="5"/>
    </row>
    <row r="76" spans="7:16" x14ac:dyDescent="0.35">
      <c r="G76" s="7">
        <v>67</v>
      </c>
      <c r="H76" s="5">
        <f t="shared" si="5"/>
        <v>264.16273288864244</v>
      </c>
      <c r="I76" s="5">
        <f t="shared" si="6"/>
        <v>17.701284082620589</v>
      </c>
      <c r="J76" s="5">
        <f t="shared" si="7"/>
        <v>246.46144880602185</v>
      </c>
      <c r="K76" s="5">
        <f t="shared" si="8"/>
        <v>9442.6624701020901</v>
      </c>
      <c r="N76" s="5"/>
      <c r="O76" s="5"/>
      <c r="P76" s="5"/>
    </row>
    <row r="77" spans="7:16" x14ac:dyDescent="0.35">
      <c r="G77" s="7">
        <v>68</v>
      </c>
      <c r="H77" s="5">
        <f t="shared" si="5"/>
        <v>264.16273288864244</v>
      </c>
      <c r="I77" s="5">
        <f t="shared" si="6"/>
        <v>17.251017974224972</v>
      </c>
      <c r="J77" s="5">
        <f t="shared" si="7"/>
        <v>246.91171491441747</v>
      </c>
      <c r="K77" s="5">
        <f t="shared" si="8"/>
        <v>9195.7507551876733</v>
      </c>
      <c r="N77" s="5"/>
      <c r="O77" s="5"/>
      <c r="P77" s="5"/>
    </row>
    <row r="78" spans="7:16" x14ac:dyDescent="0.35">
      <c r="G78" s="7">
        <v>69</v>
      </c>
      <c r="H78" s="5">
        <f t="shared" si="5"/>
        <v>264.16273288864244</v>
      </c>
      <c r="I78" s="5">
        <f t="shared" si="6"/>
        <v>16.799929264285172</v>
      </c>
      <c r="J78" s="5">
        <f t="shared" si="7"/>
        <v>247.36280362435727</v>
      </c>
      <c r="K78" s="5">
        <f t="shared" si="8"/>
        <v>8948.3879515633162</v>
      </c>
      <c r="N78" s="5"/>
      <c r="O78" s="5"/>
      <c r="P78" s="5"/>
    </row>
    <row r="79" spans="7:16" x14ac:dyDescent="0.35">
      <c r="G79" s="7">
        <v>70</v>
      </c>
      <c r="H79" s="5">
        <f t="shared" si="5"/>
        <v>264.16273288864244</v>
      </c>
      <c r="I79" s="5">
        <f t="shared" si="6"/>
        <v>16.348016449971443</v>
      </c>
      <c r="J79" s="5">
        <f t="shared" si="7"/>
        <v>247.81471643867098</v>
      </c>
      <c r="K79" s="5">
        <f t="shared" si="8"/>
        <v>8700.5732351246443</v>
      </c>
      <c r="N79" s="5"/>
      <c r="O79" s="5"/>
      <c r="P79" s="5"/>
    </row>
    <row r="80" spans="7:16" x14ac:dyDescent="0.35">
      <c r="G80" s="7">
        <v>71</v>
      </c>
      <c r="H80" s="5">
        <f t="shared" si="5"/>
        <v>264.16273288864244</v>
      </c>
      <c r="I80" s="5">
        <f t="shared" si="6"/>
        <v>15.895278025708485</v>
      </c>
      <c r="J80" s="5">
        <f t="shared" si="7"/>
        <v>248.26745486293396</v>
      </c>
      <c r="K80" s="5">
        <f t="shared" si="8"/>
        <v>8452.3057802617095</v>
      </c>
      <c r="N80" s="5"/>
      <c r="O80" s="5"/>
      <c r="P80" s="5"/>
    </row>
    <row r="81" spans="7:16" x14ac:dyDescent="0.35">
      <c r="G81" s="7">
        <v>72</v>
      </c>
      <c r="H81" s="5">
        <f t="shared" si="5"/>
        <v>264.16273288864244</v>
      </c>
      <c r="I81" s="5">
        <f t="shared" si="6"/>
        <v>15.441712483170431</v>
      </c>
      <c r="J81" s="5">
        <f t="shared" si="7"/>
        <v>248.72102040547202</v>
      </c>
      <c r="K81" s="5">
        <f t="shared" si="8"/>
        <v>8203.5847598562377</v>
      </c>
      <c r="N81" s="5"/>
      <c r="O81" s="5"/>
      <c r="P81" s="5"/>
    </row>
    <row r="82" spans="7:16" x14ac:dyDescent="0.35">
      <c r="G82" s="7">
        <v>73</v>
      </c>
      <c r="H82" s="5">
        <f t="shared" si="5"/>
        <v>264.16273288864244</v>
      </c>
      <c r="I82" s="5">
        <f t="shared" si="6"/>
        <v>14.987318311275819</v>
      </c>
      <c r="J82" s="5">
        <f t="shared" si="7"/>
        <v>249.17541457736661</v>
      </c>
      <c r="K82" s="5">
        <f t="shared" si="8"/>
        <v>7954.4093452788711</v>
      </c>
      <c r="N82" s="5"/>
      <c r="O82" s="5"/>
      <c r="P82" s="5"/>
    </row>
    <row r="83" spans="7:16" x14ac:dyDescent="0.35">
      <c r="G83" s="7">
        <v>74</v>
      </c>
      <c r="H83" s="5">
        <f t="shared" si="5"/>
        <v>264.16273288864244</v>
      </c>
      <c r="I83" s="5">
        <f t="shared" si="6"/>
        <v>14.532093996182555</v>
      </c>
      <c r="J83" s="5">
        <f t="shared" si="7"/>
        <v>249.63063889245987</v>
      </c>
      <c r="K83" s="5">
        <f t="shared" si="8"/>
        <v>7704.7787063864116</v>
      </c>
      <c r="N83" s="5"/>
      <c r="O83" s="5"/>
      <c r="P83" s="5"/>
    </row>
    <row r="84" spans="7:16" x14ac:dyDescent="0.35">
      <c r="G84" s="7">
        <v>75</v>
      </c>
      <c r="H84" s="5">
        <f t="shared" si="5"/>
        <v>264.16273288864244</v>
      </c>
      <c r="I84" s="5">
        <f t="shared" si="6"/>
        <v>14.076038021282868</v>
      </c>
      <c r="J84" s="5">
        <f t="shared" si="7"/>
        <v>250.08669486735957</v>
      </c>
      <c r="K84" s="5">
        <f t="shared" si="8"/>
        <v>7454.6920115190524</v>
      </c>
      <c r="N84" s="5"/>
      <c r="O84" s="5"/>
      <c r="P84" s="5"/>
    </row>
    <row r="85" spans="7:16" x14ac:dyDescent="0.35">
      <c r="G85" s="7">
        <v>76</v>
      </c>
      <c r="H85" s="5">
        <f t="shared" si="5"/>
        <v>264.16273288864244</v>
      </c>
      <c r="I85" s="5">
        <f t="shared" si="6"/>
        <v>13.619148867198268</v>
      </c>
      <c r="J85" s="5">
        <f t="shared" si="7"/>
        <v>250.54358402144416</v>
      </c>
      <c r="K85" s="5">
        <f t="shared" si="8"/>
        <v>7204.1484274976083</v>
      </c>
      <c r="N85" s="5"/>
      <c r="O85" s="5"/>
      <c r="P85" s="5"/>
    </row>
    <row r="86" spans="7:16" x14ac:dyDescent="0.35">
      <c r="G86" s="7">
        <v>77</v>
      </c>
      <c r="H86" s="5">
        <f t="shared" si="5"/>
        <v>264.16273288864244</v>
      </c>
      <c r="I86" s="5">
        <f t="shared" si="6"/>
        <v>13.161425011774478</v>
      </c>
      <c r="J86" s="5">
        <f t="shared" si="7"/>
        <v>251.00130787686797</v>
      </c>
      <c r="K86" s="5">
        <f t="shared" si="8"/>
        <v>6953.1471196207403</v>
      </c>
      <c r="N86" s="5"/>
      <c r="O86" s="5"/>
      <c r="P86" s="5"/>
    </row>
    <row r="87" spans="7:16" x14ac:dyDescent="0.35">
      <c r="G87" s="7">
        <v>78</v>
      </c>
      <c r="H87" s="5">
        <f t="shared" si="5"/>
        <v>264.16273288864244</v>
      </c>
      <c r="I87" s="5">
        <f t="shared" si="6"/>
        <v>12.702864930076354</v>
      </c>
      <c r="J87" s="5">
        <f t="shared" si="7"/>
        <v>251.45986795856609</v>
      </c>
      <c r="K87" s="5">
        <f t="shared" si="8"/>
        <v>6701.6872516621743</v>
      </c>
      <c r="N87" s="5"/>
      <c r="O87" s="5"/>
      <c r="P87" s="5"/>
    </row>
    <row r="88" spans="7:16" x14ac:dyDescent="0.35">
      <c r="G88" s="7">
        <v>79</v>
      </c>
      <c r="H88" s="5">
        <f t="shared" si="5"/>
        <v>264.16273288864244</v>
      </c>
      <c r="I88" s="5">
        <f t="shared" si="6"/>
        <v>12.243467094382819</v>
      </c>
      <c r="J88" s="5">
        <f t="shared" si="7"/>
        <v>251.91926579425962</v>
      </c>
      <c r="K88" s="5">
        <f t="shared" si="8"/>
        <v>6449.7679858679148</v>
      </c>
      <c r="N88" s="5"/>
      <c r="O88" s="5"/>
      <c r="P88" s="5"/>
    </row>
    <row r="89" spans="7:16" x14ac:dyDescent="0.35">
      <c r="G89" s="7">
        <v>80</v>
      </c>
      <c r="H89" s="5">
        <f t="shared" si="5"/>
        <v>264.16273288864244</v>
      </c>
      <c r="I89" s="5">
        <f t="shared" si="6"/>
        <v>11.783229974181769</v>
      </c>
      <c r="J89" s="5">
        <f t="shared" si="7"/>
        <v>252.37950291446066</v>
      </c>
      <c r="K89" s="5">
        <f t="shared" si="8"/>
        <v>6197.3884829534545</v>
      </c>
      <c r="N89" s="5"/>
      <c r="O89" s="5"/>
      <c r="P89" s="5"/>
    </row>
    <row r="90" spans="7:16" x14ac:dyDescent="0.35">
      <c r="G90" s="7">
        <v>81</v>
      </c>
      <c r="H90" s="5">
        <f t="shared" si="5"/>
        <v>264.16273288864244</v>
      </c>
      <c r="I90" s="5">
        <f t="shared" si="6"/>
        <v>11.322152036164965</v>
      </c>
      <c r="J90" s="5">
        <f t="shared" si="7"/>
        <v>252.84058085247747</v>
      </c>
      <c r="K90" s="5">
        <f t="shared" si="8"/>
        <v>5944.5479021009769</v>
      </c>
      <c r="N90" s="5"/>
      <c r="O90" s="5"/>
      <c r="P90" s="5"/>
    </row>
    <row r="91" spans="7:16" x14ac:dyDescent="0.35">
      <c r="G91" s="7">
        <v>82</v>
      </c>
      <c r="H91" s="5">
        <f t="shared" si="5"/>
        <v>264.16273288864244</v>
      </c>
      <c r="I91" s="5">
        <f t="shared" si="6"/>
        <v>10.86023174422294</v>
      </c>
      <c r="J91" s="5">
        <f t="shared" si="7"/>
        <v>253.30250114441949</v>
      </c>
      <c r="K91" s="5">
        <f t="shared" si="8"/>
        <v>5691.2454009565572</v>
      </c>
      <c r="N91" s="5"/>
      <c r="O91" s="5"/>
      <c r="P91" s="5"/>
    </row>
    <row r="92" spans="7:16" x14ac:dyDescent="0.35">
      <c r="G92" s="7">
        <v>83</v>
      </c>
      <c r="H92" s="5">
        <f t="shared" si="5"/>
        <v>264.16273288864244</v>
      </c>
      <c r="I92" s="5">
        <f t="shared" si="6"/>
        <v>10.397467559439864</v>
      </c>
      <c r="J92" s="5">
        <f t="shared" si="7"/>
        <v>253.76526532920258</v>
      </c>
      <c r="K92" s="5">
        <f t="shared" si="8"/>
        <v>5437.4801356273547</v>
      </c>
      <c r="N92" s="5"/>
      <c r="O92" s="5"/>
      <c r="P92" s="5"/>
    </row>
    <row r="93" spans="7:16" x14ac:dyDescent="0.35">
      <c r="G93" s="7">
        <v>84</v>
      </c>
      <c r="H93" s="5">
        <f t="shared" si="5"/>
        <v>264.16273288864244</v>
      </c>
      <c r="I93" s="5">
        <f t="shared" si="6"/>
        <v>9.933857940088437</v>
      </c>
      <c r="J93" s="5">
        <f t="shared" si="7"/>
        <v>254.22887494855399</v>
      </c>
      <c r="K93" s="5">
        <f t="shared" si="8"/>
        <v>5183.2512606788005</v>
      </c>
      <c r="N93" s="5"/>
      <c r="O93" s="5"/>
      <c r="P93" s="5"/>
    </row>
    <row r="94" spans="7:16" x14ac:dyDescent="0.35">
      <c r="G94" s="7">
        <v>85</v>
      </c>
      <c r="H94" s="5">
        <f t="shared" si="5"/>
        <v>264.16273288864244</v>
      </c>
      <c r="I94" s="5">
        <f t="shared" si="6"/>
        <v>9.4694013416247316</v>
      </c>
      <c r="J94" s="5">
        <f t="shared" si="7"/>
        <v>254.69333154701769</v>
      </c>
      <c r="K94" s="5">
        <f t="shared" si="8"/>
        <v>4928.5579291317827</v>
      </c>
      <c r="N94" s="5"/>
      <c r="O94" s="5"/>
      <c r="P94" s="5"/>
    </row>
    <row r="95" spans="7:16" x14ac:dyDescent="0.35">
      <c r="G95" s="7">
        <v>86</v>
      </c>
      <c r="H95" s="5">
        <f t="shared" si="5"/>
        <v>264.16273288864244</v>
      </c>
      <c r="I95" s="5">
        <f t="shared" si="6"/>
        <v>9.0040962166830649</v>
      </c>
      <c r="J95" s="5">
        <f t="shared" si="7"/>
        <v>255.15863667195939</v>
      </c>
      <c r="K95" s="5">
        <f t="shared" si="8"/>
        <v>4673.3992924598233</v>
      </c>
      <c r="N95" s="5"/>
      <c r="O95" s="5"/>
      <c r="P95" s="5"/>
    </row>
    <row r="96" spans="7:16" x14ac:dyDescent="0.35">
      <c r="G96" s="7">
        <v>87</v>
      </c>
      <c r="H96" s="5">
        <f t="shared" si="5"/>
        <v>264.16273288864244</v>
      </c>
      <c r="I96" s="5">
        <f t="shared" si="6"/>
        <v>8.5379410150708317</v>
      </c>
      <c r="J96" s="5">
        <f t="shared" si="7"/>
        <v>255.62479187357161</v>
      </c>
      <c r="K96" s="5">
        <f t="shared" si="8"/>
        <v>4417.7745005862516</v>
      </c>
      <c r="N96" s="5"/>
      <c r="O96" s="5"/>
      <c r="P96" s="5"/>
    </row>
    <row r="97" spans="7:16" x14ac:dyDescent="0.35">
      <c r="G97" s="7">
        <v>88</v>
      </c>
      <c r="H97" s="5">
        <f t="shared" si="5"/>
        <v>264.16273288864244</v>
      </c>
      <c r="I97" s="5">
        <f t="shared" si="6"/>
        <v>8.0709341837633435</v>
      </c>
      <c r="J97" s="5">
        <f t="shared" si="7"/>
        <v>256.09179870487907</v>
      </c>
      <c r="K97" s="5">
        <f t="shared" si="8"/>
        <v>4161.6827018813729</v>
      </c>
      <c r="N97" s="5"/>
      <c r="O97" s="5"/>
      <c r="P97" s="5"/>
    </row>
    <row r="98" spans="7:16" x14ac:dyDescent="0.35">
      <c r="G98" s="7">
        <v>89</v>
      </c>
      <c r="H98" s="5">
        <f t="shared" si="5"/>
        <v>264.16273288864244</v>
      </c>
      <c r="I98" s="5">
        <f t="shared" si="6"/>
        <v>7.6030741668986614</v>
      </c>
      <c r="J98" s="5">
        <f t="shared" si="7"/>
        <v>256.5596587217438</v>
      </c>
      <c r="K98" s="5">
        <f t="shared" si="8"/>
        <v>3905.1230431596291</v>
      </c>
      <c r="N98" s="5"/>
      <c r="O98" s="5"/>
      <c r="P98" s="5"/>
    </row>
    <row r="99" spans="7:16" x14ac:dyDescent="0.35">
      <c r="G99" s="7">
        <v>90</v>
      </c>
      <c r="H99" s="5">
        <f t="shared" si="5"/>
        <v>264.16273288864244</v>
      </c>
      <c r="I99" s="5">
        <f t="shared" si="6"/>
        <v>7.1343594057723996</v>
      </c>
      <c r="J99" s="5">
        <f t="shared" si="7"/>
        <v>257.02837348287005</v>
      </c>
      <c r="K99" s="5">
        <f t="shared" si="8"/>
        <v>3648.0946696767592</v>
      </c>
      <c r="N99" s="5"/>
      <c r="O99" s="5"/>
      <c r="P99" s="5"/>
    </row>
    <row r="100" spans="7:16" x14ac:dyDescent="0.35">
      <c r="G100" s="7">
        <v>91</v>
      </c>
      <c r="H100" s="5">
        <f t="shared" si="5"/>
        <v>264.16273288864244</v>
      </c>
      <c r="I100" s="5">
        <f t="shared" si="6"/>
        <v>6.6647883388325413</v>
      </c>
      <c r="J100" s="5">
        <f t="shared" si="7"/>
        <v>257.49794454980992</v>
      </c>
      <c r="K100" s="5">
        <f t="shared" si="8"/>
        <v>3390.5967251269494</v>
      </c>
      <c r="N100" s="5"/>
      <c r="O100" s="5"/>
      <c r="P100" s="5"/>
    </row>
    <row r="101" spans="7:16" x14ac:dyDescent="0.35">
      <c r="G101" s="7">
        <v>92</v>
      </c>
      <c r="H101" s="5">
        <f t="shared" si="5"/>
        <v>264.16273288864244</v>
      </c>
      <c r="I101" s="5">
        <f t="shared" si="6"/>
        <v>6.1943594016742347</v>
      </c>
      <c r="J101" s="5">
        <f t="shared" si="7"/>
        <v>257.96837348696818</v>
      </c>
      <c r="K101" s="5">
        <f t="shared" si="8"/>
        <v>3132.6283516399812</v>
      </c>
      <c r="N101" s="5"/>
      <c r="O101" s="5"/>
      <c r="P101" s="5"/>
    </row>
    <row r="102" spans="7:16" x14ac:dyDescent="0.35">
      <c r="G102" s="7">
        <v>93</v>
      </c>
      <c r="H102" s="5">
        <f t="shared" si="5"/>
        <v>264.16273288864244</v>
      </c>
      <c r="I102" s="5">
        <f t="shared" si="6"/>
        <v>5.7230710270345817</v>
      </c>
      <c r="J102" s="5">
        <f t="shared" si="7"/>
        <v>258.43966186160787</v>
      </c>
      <c r="K102" s="5">
        <f t="shared" si="8"/>
        <v>2874.1886897783734</v>
      </c>
      <c r="N102" s="5"/>
      <c r="O102" s="5"/>
      <c r="P102" s="5"/>
    </row>
    <row r="103" spans="7:16" x14ac:dyDescent="0.35">
      <c r="G103" s="7">
        <v>94</v>
      </c>
      <c r="H103" s="5">
        <f t="shared" si="5"/>
        <v>264.16273288864244</v>
      </c>
      <c r="I103" s="5">
        <f t="shared" si="6"/>
        <v>5.2509216447874127</v>
      </c>
      <c r="J103" s="5">
        <f t="shared" si="7"/>
        <v>258.91181124385503</v>
      </c>
      <c r="K103" s="5">
        <f t="shared" si="8"/>
        <v>2615.2768785345183</v>
      </c>
      <c r="N103" s="5"/>
      <c r="O103" s="5"/>
      <c r="P103" s="5"/>
    </row>
    <row r="104" spans="7:16" x14ac:dyDescent="0.35">
      <c r="G104" s="7">
        <v>95</v>
      </c>
      <c r="H104" s="5">
        <f t="shared" si="5"/>
        <v>264.16273288864244</v>
      </c>
      <c r="I104" s="5">
        <f t="shared" si="6"/>
        <v>4.7779096819380626</v>
      </c>
      <c r="J104" s="5">
        <f t="shared" si="7"/>
        <v>259.38482320670437</v>
      </c>
      <c r="K104" s="5">
        <f t="shared" si="8"/>
        <v>2355.892055327814</v>
      </c>
      <c r="N104" s="5"/>
      <c r="O104" s="5"/>
      <c r="P104" s="5"/>
    </row>
    <row r="105" spans="7:16" x14ac:dyDescent="0.35">
      <c r="G105" s="7">
        <v>96</v>
      </c>
      <c r="H105" s="5">
        <f t="shared" si="5"/>
        <v>264.16273288864244</v>
      </c>
      <c r="I105" s="5">
        <f t="shared" si="6"/>
        <v>4.3040335626181214</v>
      </c>
      <c r="J105" s="5">
        <f t="shared" si="7"/>
        <v>259.85869932602429</v>
      </c>
      <c r="K105" s="5">
        <f t="shared" si="8"/>
        <v>2096.0333560017898</v>
      </c>
      <c r="N105" s="5"/>
      <c r="O105" s="5"/>
      <c r="P105" s="5"/>
    </row>
    <row r="106" spans="7:16" x14ac:dyDescent="0.35">
      <c r="G106" s="7">
        <v>97</v>
      </c>
      <c r="H106" s="5">
        <f t="shared" ref="H106:H113" si="9">$E$15</f>
        <v>264.16273288864244</v>
      </c>
      <c r="I106" s="5">
        <f t="shared" si="6"/>
        <v>3.8292917080801931</v>
      </c>
      <c r="J106" s="5">
        <f t="shared" si="7"/>
        <v>260.33344118056226</v>
      </c>
      <c r="K106" s="5">
        <f t="shared" si="8"/>
        <v>1835.6999148212276</v>
      </c>
      <c r="N106" s="5"/>
      <c r="O106" s="5"/>
      <c r="P106" s="5"/>
    </row>
    <row r="107" spans="7:16" x14ac:dyDescent="0.35">
      <c r="G107" s="7">
        <v>98</v>
      </c>
      <c r="H107" s="5">
        <f t="shared" si="9"/>
        <v>264.16273288864244</v>
      </c>
      <c r="I107" s="5">
        <f t="shared" si="6"/>
        <v>3.3536825366926277</v>
      </c>
      <c r="J107" s="5">
        <f t="shared" si="7"/>
        <v>260.80905035194979</v>
      </c>
      <c r="K107" s="5">
        <f t="shared" si="8"/>
        <v>1574.8908644692779</v>
      </c>
      <c r="N107" s="5"/>
      <c r="O107" s="5"/>
      <c r="P107" s="5"/>
    </row>
    <row r="108" spans="7:16" x14ac:dyDescent="0.35">
      <c r="G108" s="7">
        <v>99</v>
      </c>
      <c r="H108" s="5">
        <f t="shared" si="9"/>
        <v>264.16273288864244</v>
      </c>
      <c r="I108" s="5">
        <f t="shared" si="6"/>
        <v>2.8772044639342576</v>
      </c>
      <c r="J108" s="5">
        <f t="shared" si="7"/>
        <v>261.28552842470816</v>
      </c>
      <c r="K108" s="5">
        <f t="shared" si="8"/>
        <v>1313.6053360445696</v>
      </c>
      <c r="N108" s="5"/>
      <c r="O108" s="5"/>
      <c r="P108" s="5"/>
    </row>
    <row r="109" spans="7:16" x14ac:dyDescent="0.35">
      <c r="G109" s="7">
        <v>100</v>
      </c>
      <c r="H109" s="5">
        <f t="shared" si="9"/>
        <v>264.16273288864244</v>
      </c>
      <c r="I109" s="5">
        <f t="shared" si="6"/>
        <v>2.3998559023891177</v>
      </c>
      <c r="J109" s="5">
        <f t="shared" si="7"/>
        <v>261.76287698625333</v>
      </c>
      <c r="K109" s="5">
        <f t="shared" si="8"/>
        <v>1051.8424590583163</v>
      </c>
      <c r="N109" s="5"/>
      <c r="O109" s="5"/>
      <c r="P109" s="5"/>
    </row>
    <row r="110" spans="7:16" x14ac:dyDescent="0.35">
      <c r="G110" s="7">
        <v>101</v>
      </c>
      <c r="H110" s="5">
        <f t="shared" si="9"/>
        <v>264.16273288864244</v>
      </c>
      <c r="I110" s="5">
        <f t="shared" si="6"/>
        <v>1.921635261741155</v>
      </c>
      <c r="J110" s="5">
        <f t="shared" si="7"/>
        <v>262.24109762690131</v>
      </c>
      <c r="K110" s="5">
        <f t="shared" si="8"/>
        <v>789.60136143141494</v>
      </c>
      <c r="N110" s="5"/>
      <c r="O110" s="5"/>
      <c r="P110" s="5"/>
    </row>
    <row r="111" spans="7:16" x14ac:dyDescent="0.35">
      <c r="G111" s="7">
        <v>102</v>
      </c>
      <c r="H111" s="5">
        <f t="shared" si="9"/>
        <v>264.16273288864244</v>
      </c>
      <c r="I111" s="5">
        <f t="shared" si="6"/>
        <v>1.4425409487689314</v>
      </c>
      <c r="J111" s="5">
        <f t="shared" si="7"/>
        <v>262.72019193987353</v>
      </c>
      <c r="K111" s="5">
        <f t="shared" si="8"/>
        <v>526.88116949154141</v>
      </c>
      <c r="N111" s="5"/>
      <c r="O111" s="5"/>
      <c r="P111" s="5"/>
    </row>
    <row r="112" spans="7:16" x14ac:dyDescent="0.35">
      <c r="G112" s="7">
        <v>103</v>
      </c>
      <c r="H112" s="5">
        <f t="shared" si="9"/>
        <v>264.16273288864244</v>
      </c>
      <c r="I112" s="5">
        <f t="shared" si="6"/>
        <v>0.96257136734031612</v>
      </c>
      <c r="J112" s="5">
        <f t="shared" si="7"/>
        <v>263.20016152130211</v>
      </c>
      <c r="K112" s="5">
        <f t="shared" si="8"/>
        <v>263.68100797023931</v>
      </c>
      <c r="N112" s="5"/>
      <c r="O112" s="5"/>
      <c r="P112" s="5"/>
    </row>
    <row r="113" spans="7:16" x14ac:dyDescent="0.35">
      <c r="G113" s="7">
        <v>104</v>
      </c>
      <c r="H113" s="5">
        <f t="shared" si="9"/>
        <v>264.16273288864244</v>
      </c>
      <c r="I113" s="5">
        <f t="shared" si="6"/>
        <v>0.48172491840716797</v>
      </c>
      <c r="J113" s="5">
        <f t="shared" si="7"/>
        <v>263.68100797023527</v>
      </c>
      <c r="K113" s="5">
        <f t="shared" si="8"/>
        <v>4.0358827391173691E-12</v>
      </c>
      <c r="N113" s="5"/>
      <c r="O113" s="5"/>
      <c r="P113" s="5"/>
    </row>
    <row r="114" spans="7:16" x14ac:dyDescent="0.35">
      <c r="G114" s="7" t="s">
        <v>50</v>
      </c>
      <c r="H114" s="15">
        <f>SUM(H10:H113)</f>
        <v>27472.924220418816</v>
      </c>
      <c r="I114" s="15">
        <f>SUM(I10:I113)</f>
        <v>2472.9242204188204</v>
      </c>
      <c r="J114" s="15">
        <f t="shared" si="7"/>
        <v>24999.999999999996</v>
      </c>
      <c r="K114" s="15"/>
      <c r="N114" s="5"/>
      <c r="O114" s="5"/>
      <c r="P114" s="5"/>
    </row>
    <row r="115" spans="7:16" x14ac:dyDescent="0.35">
      <c r="N115" s="5"/>
      <c r="O115" s="5"/>
      <c r="P115" s="5"/>
    </row>
  </sheetData>
  <mergeCells count="2">
    <mergeCell ref="D4:K4"/>
    <mergeCell ref="D8:E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PMT&amp;IPMT</vt:lpstr>
      <vt:lpstr>PMT&amp;IPMT-Exercise</vt:lpstr>
      <vt:lpstr>VariableInterestRate</vt:lpstr>
      <vt:lpstr>VariableInterestRate-Exercise</vt:lpstr>
      <vt:lpstr>InterestOnlyLoan-Example</vt:lpstr>
      <vt:lpstr>WeeklyPayments-Example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Warrick K</dc:creator>
  <cp:lastModifiedBy>Warrick K</cp:lastModifiedBy>
  <dcterms:created xsi:type="dcterms:W3CDTF">2017-02-21T07:39:47Z</dcterms:created>
  <dcterms:modified xsi:type="dcterms:W3CDTF">2023-07-07T08:35:13Z</dcterms:modified>
</cp:coreProperties>
</file>